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REC DATA\PARKS AND REC DEPARTMENT\PROGRAMMING\ADULT PROGRAMS\Soccer\Indoor Soccer\2025\"/>
    </mc:Choice>
  </mc:AlternateContent>
  <xr:revisionPtr revIDLastSave="0" documentId="13_ncr:1_{2F146F32-A3E0-46AF-BC57-8AB262A64F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Coed League" sheetId="1" r:id="rId1"/>
    <sheet name="Wins and Losses" sheetId="3" r:id="rId2"/>
    <sheet name="Bracket" sheetId="5" r:id="rId3"/>
    <sheet name="Teams" sheetId="4" r:id="rId4"/>
    <sheet name="Umpires" sheetId="6" r:id="rId5"/>
  </sheets>
  <definedNames>
    <definedName name="_xlnm._FilterDatabase" localSheetId="1" hidden="1">'Wins and Losses'!$K$1:$S$6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7" i="3"/>
  <c r="G8" i="3"/>
  <c r="G9" i="3"/>
  <c r="G11" i="3"/>
  <c r="G12" i="3"/>
  <c r="G13" i="3"/>
  <c r="G15" i="3"/>
  <c r="G16" i="3"/>
  <c r="G17" i="3"/>
  <c r="G19" i="3"/>
  <c r="G20" i="3"/>
  <c r="G21" i="3"/>
  <c r="G23" i="3"/>
  <c r="G24" i="3"/>
  <c r="G25" i="3"/>
  <c r="G27" i="3"/>
  <c r="G28" i="3"/>
  <c r="G29" i="3"/>
  <c r="G37" i="3"/>
  <c r="G38" i="3"/>
  <c r="G39" i="3"/>
  <c r="G41" i="3"/>
  <c r="G42" i="3"/>
  <c r="G43" i="3"/>
  <c r="G45" i="3"/>
  <c r="G46" i="3"/>
  <c r="G47" i="3"/>
  <c r="G49" i="3"/>
  <c r="G50" i="3"/>
  <c r="G51" i="3"/>
  <c r="G53" i="3"/>
  <c r="G54" i="3"/>
  <c r="G31" i="3"/>
  <c r="G32" i="3"/>
  <c r="G33" i="3"/>
  <c r="G34" i="3"/>
  <c r="L5" i="3"/>
  <c r="H37" i="3"/>
  <c r="H38" i="3"/>
  <c r="H39" i="3"/>
  <c r="H41" i="3"/>
  <c r="H42" i="3"/>
  <c r="H43" i="3"/>
  <c r="H45" i="3"/>
  <c r="H46" i="3"/>
  <c r="H47" i="3"/>
  <c r="H49" i="3"/>
  <c r="H50" i="3"/>
  <c r="H51" i="3"/>
  <c r="H3" i="3"/>
  <c r="H4" i="3"/>
  <c r="H5" i="3"/>
  <c r="H7" i="3"/>
  <c r="H8" i="3"/>
  <c r="H53" i="3"/>
  <c r="H54" i="3"/>
  <c r="H9" i="3"/>
  <c r="H11" i="3"/>
  <c r="H12" i="3"/>
  <c r="H13" i="3"/>
  <c r="H15" i="3"/>
  <c r="H16" i="3"/>
  <c r="H17" i="3"/>
  <c r="H19" i="3"/>
  <c r="H20" i="3"/>
  <c r="H21" i="3"/>
  <c r="H23" i="3"/>
  <c r="H24" i="3"/>
  <c r="H25" i="3"/>
  <c r="H27" i="3"/>
  <c r="H28" i="3"/>
  <c r="H29" i="3"/>
  <c r="H31" i="3"/>
  <c r="H32" i="3"/>
  <c r="H33" i="3"/>
  <c r="H34" i="3"/>
  <c r="M5" i="3"/>
  <c r="O5" i="3"/>
  <c r="L3" i="3"/>
  <c r="M3" i="3"/>
  <c r="O3" i="3"/>
  <c r="L6" i="3"/>
  <c r="M6" i="3"/>
  <c r="O6" i="3"/>
  <c r="L4" i="3"/>
  <c r="M4" i="3"/>
  <c r="O4" i="3"/>
  <c r="L2" i="3"/>
  <c r="M2" i="3"/>
  <c r="O2" i="3"/>
  <c r="P5" i="3"/>
  <c r="Q5" i="3"/>
  <c r="R5" i="3"/>
  <c r="P3" i="3"/>
  <c r="Q3" i="3"/>
  <c r="R3" i="3"/>
  <c r="P6" i="3"/>
  <c r="Q6" i="3"/>
  <c r="R6" i="3"/>
  <c r="P4" i="3"/>
  <c r="Q4" i="3"/>
  <c r="R4" i="3"/>
  <c r="P2" i="3"/>
  <c r="Q2" i="3"/>
  <c r="R2" i="3"/>
  <c r="S5" i="3"/>
  <c r="S3" i="3"/>
  <c r="S6" i="3"/>
  <c r="S4" i="3"/>
  <c r="S2" i="3"/>
</calcChain>
</file>

<file path=xl/sharedStrings.xml><?xml version="1.0" encoding="utf-8"?>
<sst xmlns="http://schemas.openxmlformats.org/spreadsheetml/2006/main" count="257" uniqueCount="67">
  <si>
    <t xml:space="preserve">Mammoth Lakes Parks and Recreation         </t>
  </si>
  <si>
    <t>Date</t>
  </si>
  <si>
    <t>Time</t>
  </si>
  <si>
    <t>Away</t>
  </si>
  <si>
    <t>Home</t>
  </si>
  <si>
    <t>Location</t>
  </si>
  <si>
    <t>Field 1</t>
  </si>
  <si>
    <t>Field 3</t>
  </si>
  <si>
    <t>Team</t>
  </si>
  <si>
    <t>Manager</t>
  </si>
  <si>
    <t>Primary Phone</t>
  </si>
  <si>
    <t>Umpire</t>
  </si>
  <si>
    <t>Score</t>
  </si>
  <si>
    <t>Wins</t>
  </si>
  <si>
    <t>Winner</t>
  </si>
  <si>
    <t>Loser</t>
  </si>
  <si>
    <t>Losses</t>
  </si>
  <si>
    <t>Points Scored</t>
  </si>
  <si>
    <t>Points Against</t>
  </si>
  <si>
    <t>Difference</t>
  </si>
  <si>
    <t>League Points</t>
  </si>
  <si>
    <t>Ties</t>
  </si>
  <si>
    <t>Games Played</t>
  </si>
  <si>
    <t>Thursday 6/30/2022</t>
  </si>
  <si>
    <t>Thursday 7/28/2022</t>
  </si>
  <si>
    <t>HOF</t>
  </si>
  <si>
    <t>Clocktower</t>
  </si>
  <si>
    <t>Dirtbags</t>
  </si>
  <si>
    <t>Black Tie</t>
  </si>
  <si>
    <t>Ballz Deep</t>
  </si>
  <si>
    <t>Tuesday 6/14/2022</t>
  </si>
  <si>
    <t>Thursday 6/16/2022</t>
  </si>
  <si>
    <t>Tuesday 6/21/2022</t>
  </si>
  <si>
    <t>Thursday 6/23/2022</t>
  </si>
  <si>
    <t>Tuesday 6/28/2022</t>
  </si>
  <si>
    <t>Tuesday 7/12/2022</t>
  </si>
  <si>
    <t>Thursday 7/14/2022</t>
  </si>
  <si>
    <t>Tuesday 7/19/2022</t>
  </si>
  <si>
    <t>Thursday 7/21/2022</t>
  </si>
  <si>
    <t>Tuesday 7/26/2022</t>
  </si>
  <si>
    <t>Field</t>
  </si>
  <si>
    <t>2022 Softball Playoffs Umpire Schedule</t>
  </si>
  <si>
    <t>Monday, 8/8/2022</t>
  </si>
  <si>
    <t>Tuesday, 8/9/2022</t>
  </si>
  <si>
    <t>Wednesday, 8/10/2022</t>
  </si>
  <si>
    <t>Thursday, 8/11/2022</t>
  </si>
  <si>
    <t>Monday, 8/15/2022</t>
  </si>
  <si>
    <t>5:15p</t>
  </si>
  <si>
    <t>6:30p</t>
  </si>
  <si>
    <t>Brad</t>
  </si>
  <si>
    <t>Sawyer</t>
  </si>
  <si>
    <t>Tony</t>
  </si>
  <si>
    <t>5:30p</t>
  </si>
  <si>
    <t>Tuesday, 8/16/2022</t>
  </si>
  <si>
    <t>The Junk Show</t>
  </si>
  <si>
    <t>La Palma</t>
  </si>
  <si>
    <t>Los Galacticos</t>
  </si>
  <si>
    <t>2025 Indoor Soccer League</t>
  </si>
  <si>
    <t xml:space="preserve"> League Contact: Sydney Schulz at sschulz@townofmammothlakes.ca.gov, 760-965-6282</t>
  </si>
  <si>
    <t>Sheffield Sunday F.C.</t>
  </si>
  <si>
    <t>Baja FC</t>
  </si>
  <si>
    <t>BYE</t>
  </si>
  <si>
    <t>Mammoth Mountain Ski Ride Soccer School</t>
  </si>
  <si>
    <t>Mammoth Ski School</t>
  </si>
  <si>
    <t>Black Tie Skis</t>
  </si>
  <si>
    <t>PLAYOFFS BEGIN MARCH 23</t>
  </si>
  <si>
    <t>NO GAMES - SUPER BOWL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</si>
</sst>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rgb="FF666666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Verdana"/>
      <family val="2"/>
    </font>
    <font>
      <sz val="2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5" fillId="0" borderId="0" xfId="1" applyFont="1" applyAlignment="1">
      <alignment horizontal="left" vertical="top"/>
    </xf>
    <xf numFmtId="0" fontId="2" fillId="0" borderId="0" xfId="0" applyFont="1"/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18" fontId="4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8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8" fontId="6" fillId="0" borderId="16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20" fontId="0" fillId="0" borderId="4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8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8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8" fontId="13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" fontId="13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1577422</xdr:colOff>
      <xdr:row>0</xdr:row>
      <xdr:rowOff>0</xdr:rowOff>
    </xdr:from>
    <xdr:to>
      <xdr:col>3</xdr:col>
      <xdr:colOff>1272456</xdr:colOff>
      <xdr:row>2</xdr:row>
      <xdr:rowOff>92708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BF745D-561D-4978-B50B-4E61744766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8349"/>
        <a:stretch/>
      </xdr:blipFill>
      <xdr:spPr>
        <a:xfrm>
          <a:off x="2198618" y="0"/>
          <a:ext cx="2193206" cy="473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0</xdr:rowOff>
    </xdr:from>
    <xdr:to>
      <xdr:col>12</xdr:col>
      <xdr:colOff>90004</xdr:colOff>
      <xdr:row>2</xdr:row>
      <xdr:rowOff>86994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A64DF-3BCE-4E73-95EF-371708502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8349"/>
        <a:stretch/>
      </xdr:blipFill>
      <xdr:spPr>
        <a:xfrm>
          <a:off x="5267325" y="0"/>
          <a:ext cx="2137879" cy="467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488950</xdr:colOff>
      <xdr:row>0</xdr:row>
      <xdr:rowOff>152400</xdr:rowOff>
    </xdr:from>
    <xdr:to>
      <xdr:col>5</xdr:col>
      <xdr:colOff>112229</xdr:colOff>
      <xdr:row>3</xdr:row>
      <xdr:rowOff>55244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EBA7F-E481-4B44-9780-B9EC89787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8349"/>
        <a:stretch/>
      </xdr:blipFill>
      <xdr:spPr>
        <a:xfrm>
          <a:off x="1708150" y="152400"/>
          <a:ext cx="2264879" cy="45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A9" zoomScale="115" zoomScaleNormal="115" workbookViewId="0">
      <selection activeCell="G16" sqref="G16"/>
    </sheetView>
  </sheetViews>
  <sheetFormatPr defaultColWidth="9.28515625" defaultRowHeight="15" x14ac:dyDescent="0.25"/>
  <cols>
    <col min="1" max="1" width="9.28515625" style="29"/>
    <col min="2" max="2" width="27" style="29" customWidth="1"/>
    <col min="3" max="3" width="10.5703125" style="29" bestFit="1" customWidth="1"/>
    <col min="4" max="4" width="20.28515625" style="29" customWidth="1"/>
    <col min="5" max="5" width="17.85546875" style="29" customWidth="1"/>
    <col min="6" max="6" width="4.42578125" style="29" customWidth="1"/>
    <col min="7" max="7" width="21.7109375" style="29" bestFit="1" customWidth="1"/>
    <col min="8" max="16384" width="9.28515625" style="29"/>
  </cols>
  <sheetData>
    <row r="1" spans="1:6" x14ac:dyDescent="0.25">
      <c r="B1" s="69"/>
      <c r="C1" s="69"/>
      <c r="D1" s="69"/>
      <c r="E1" s="69"/>
    </row>
    <row r="2" spans="1:6" x14ac:dyDescent="0.25">
      <c r="B2" s="69"/>
      <c r="C2" s="69"/>
      <c r="D2" s="69"/>
      <c r="E2" s="69"/>
    </row>
    <row r="3" spans="1:6" ht="29.25" customHeight="1" x14ac:dyDescent="0.3">
      <c r="B3" s="81" t="s">
        <v>57</v>
      </c>
      <c r="C3" s="81"/>
      <c r="D3" s="81"/>
      <c r="E3" s="81"/>
    </row>
    <row r="4" spans="1:6" x14ac:dyDescent="0.25">
      <c r="B4" s="82" t="s">
        <v>0</v>
      </c>
      <c r="C4" s="83"/>
      <c r="D4" s="83"/>
      <c r="E4" s="83"/>
    </row>
    <row r="5" spans="1:6" ht="15.75" thickBot="1" x14ac:dyDescent="0.3">
      <c r="B5" s="82" t="s">
        <v>58</v>
      </c>
      <c r="C5" s="83"/>
      <c r="D5" s="83"/>
      <c r="E5" s="83"/>
    </row>
    <row r="6" spans="1:6" x14ac:dyDescent="0.25">
      <c r="B6" s="26" t="s">
        <v>1</v>
      </c>
      <c r="C6" s="27" t="s">
        <v>2</v>
      </c>
      <c r="D6" s="27" t="s">
        <v>3</v>
      </c>
      <c r="E6" s="28" t="s">
        <v>4</v>
      </c>
    </row>
    <row r="7" spans="1:6" x14ac:dyDescent="0.25">
      <c r="A7" s="69"/>
      <c r="B7" s="78"/>
      <c r="C7" s="79"/>
      <c r="D7" s="79"/>
      <c r="E7" s="80"/>
    </row>
    <row r="8" spans="1:6" x14ac:dyDescent="0.25">
      <c r="B8" s="124">
        <v>45683</v>
      </c>
      <c r="C8" s="67">
        <v>0.72916666666666663</v>
      </c>
      <c r="D8" s="37" t="s">
        <v>64</v>
      </c>
      <c r="E8" s="68" t="s">
        <v>59</v>
      </c>
      <c r="F8" s="71"/>
    </row>
    <row r="9" spans="1:6" x14ac:dyDescent="0.25">
      <c r="B9" s="124"/>
      <c r="C9" s="67">
        <v>0.77083333333333337</v>
      </c>
      <c r="D9" s="37" t="s">
        <v>55</v>
      </c>
      <c r="E9" s="68" t="s">
        <v>56</v>
      </c>
      <c r="F9" s="71"/>
    </row>
    <row r="10" spans="1:6" x14ac:dyDescent="0.25">
      <c r="B10" s="124"/>
      <c r="C10" s="67">
        <v>0.8125</v>
      </c>
      <c r="D10" s="37" t="s">
        <v>60</v>
      </c>
      <c r="E10" s="68" t="s">
        <v>54</v>
      </c>
      <c r="F10" s="71"/>
    </row>
    <row r="11" spans="1:6" x14ac:dyDescent="0.25">
      <c r="B11" s="124"/>
      <c r="C11" s="67" t="s">
        <v>61</v>
      </c>
      <c r="D11" s="104" t="s">
        <v>62</v>
      </c>
      <c r="E11" s="125"/>
      <c r="F11" s="71"/>
    </row>
    <row r="12" spans="1:6" x14ac:dyDescent="0.25">
      <c r="A12" s="69"/>
      <c r="B12" s="78"/>
      <c r="C12" s="79"/>
      <c r="D12" s="79"/>
      <c r="E12" s="80"/>
      <c r="F12" s="71"/>
    </row>
    <row r="13" spans="1:6" x14ac:dyDescent="0.25">
      <c r="B13" s="124">
        <v>45690</v>
      </c>
      <c r="C13" s="67">
        <v>0.72916666666666663</v>
      </c>
      <c r="D13" s="37" t="s">
        <v>54</v>
      </c>
      <c r="E13" s="68" t="s">
        <v>63</v>
      </c>
      <c r="F13" s="71"/>
    </row>
    <row r="14" spans="1:6" x14ac:dyDescent="0.25">
      <c r="B14" s="124"/>
      <c r="C14" s="67">
        <v>0.77083333333333337</v>
      </c>
      <c r="D14" s="37" t="s">
        <v>59</v>
      </c>
      <c r="E14" s="68" t="s">
        <v>60</v>
      </c>
      <c r="F14" s="71"/>
    </row>
    <row r="15" spans="1:6" x14ac:dyDescent="0.25">
      <c r="B15" s="124"/>
      <c r="C15" s="67">
        <v>0.8125</v>
      </c>
      <c r="D15" s="37" t="s">
        <v>56</v>
      </c>
      <c r="E15" s="68" t="s">
        <v>64</v>
      </c>
    </row>
    <row r="16" spans="1:6" x14ac:dyDescent="0.25">
      <c r="B16" s="124"/>
      <c r="C16" s="67" t="s">
        <v>61</v>
      </c>
      <c r="D16" s="104" t="s">
        <v>55</v>
      </c>
      <c r="E16" s="125"/>
    </row>
    <row r="17" spans="1:5" x14ac:dyDescent="0.25">
      <c r="A17" s="69"/>
      <c r="B17" s="78"/>
      <c r="C17" s="79"/>
      <c r="D17" s="79"/>
      <c r="E17" s="80"/>
    </row>
    <row r="18" spans="1:5" x14ac:dyDescent="0.25">
      <c r="B18" s="124">
        <v>45697</v>
      </c>
      <c r="C18" s="122" t="s">
        <v>66</v>
      </c>
      <c r="D18" s="122"/>
      <c r="E18" s="126"/>
    </row>
    <row r="19" spans="1:5" x14ac:dyDescent="0.25">
      <c r="B19" s="124"/>
      <c r="C19" s="122"/>
      <c r="D19" s="122"/>
      <c r="E19" s="126"/>
    </row>
    <row r="20" spans="1:5" x14ac:dyDescent="0.25">
      <c r="B20" s="78"/>
      <c r="C20" s="79"/>
      <c r="D20" s="79"/>
      <c r="E20" s="80"/>
    </row>
    <row r="21" spans="1:5" x14ac:dyDescent="0.25">
      <c r="B21" s="124">
        <v>45704</v>
      </c>
      <c r="C21" s="67">
        <v>0.72916666666666663</v>
      </c>
      <c r="D21" s="37" t="s">
        <v>54</v>
      </c>
      <c r="E21" s="68" t="s">
        <v>64</v>
      </c>
    </row>
    <row r="22" spans="1:5" x14ac:dyDescent="0.25">
      <c r="A22" s="69"/>
      <c r="B22" s="124"/>
      <c r="C22" s="67">
        <v>0.77083333333333337</v>
      </c>
      <c r="D22" s="37" t="s">
        <v>63</v>
      </c>
      <c r="E22" s="68" t="s">
        <v>55</v>
      </c>
    </row>
    <row r="23" spans="1:5" x14ac:dyDescent="0.25">
      <c r="B23" s="124"/>
      <c r="C23" s="67">
        <v>0.8125</v>
      </c>
      <c r="D23" s="37" t="s">
        <v>60</v>
      </c>
      <c r="E23" s="68" t="s">
        <v>56</v>
      </c>
    </row>
    <row r="24" spans="1:5" x14ac:dyDescent="0.25">
      <c r="B24" s="124"/>
      <c r="C24" s="67" t="s">
        <v>61</v>
      </c>
      <c r="D24" s="104" t="s">
        <v>59</v>
      </c>
      <c r="E24" s="125"/>
    </row>
    <row r="25" spans="1:5" x14ac:dyDescent="0.25">
      <c r="B25" s="78"/>
      <c r="C25" s="79"/>
      <c r="D25" s="79"/>
      <c r="E25" s="80"/>
    </row>
    <row r="26" spans="1:5" x14ac:dyDescent="0.25">
      <c r="B26" s="124">
        <v>45711</v>
      </c>
      <c r="C26" s="67">
        <v>0.72916666666666663</v>
      </c>
      <c r="D26" s="37" t="s">
        <v>55</v>
      </c>
      <c r="E26" s="68" t="s">
        <v>60</v>
      </c>
    </row>
    <row r="27" spans="1:5" x14ac:dyDescent="0.25">
      <c r="A27" s="69"/>
      <c r="B27" s="124"/>
      <c r="C27" s="67">
        <v>0.77083333333333337</v>
      </c>
      <c r="D27" s="37" t="s">
        <v>59</v>
      </c>
      <c r="E27" s="68" t="s">
        <v>54</v>
      </c>
    </row>
    <row r="28" spans="1:5" x14ac:dyDescent="0.25">
      <c r="B28" s="124"/>
      <c r="C28" s="67">
        <v>0.8125</v>
      </c>
      <c r="D28" s="37" t="s">
        <v>63</v>
      </c>
      <c r="E28" s="68" t="s">
        <v>64</v>
      </c>
    </row>
    <row r="29" spans="1:5" x14ac:dyDescent="0.25">
      <c r="B29" s="124"/>
      <c r="C29" s="67" t="s">
        <v>61</v>
      </c>
      <c r="D29" s="104" t="s">
        <v>56</v>
      </c>
      <c r="E29" s="125"/>
    </row>
    <row r="30" spans="1:5" x14ac:dyDescent="0.25">
      <c r="A30" s="69"/>
      <c r="B30" s="70"/>
      <c r="C30" s="65"/>
      <c r="D30" s="65"/>
      <c r="E30" s="66"/>
    </row>
    <row r="31" spans="1:5" x14ac:dyDescent="0.25">
      <c r="B31" s="124">
        <v>45718</v>
      </c>
      <c r="C31" s="67">
        <v>0.72916666666666663</v>
      </c>
      <c r="D31" s="37" t="s">
        <v>55</v>
      </c>
      <c r="E31" s="68" t="s">
        <v>64</v>
      </c>
    </row>
    <row r="32" spans="1:5" x14ac:dyDescent="0.25">
      <c r="B32" s="124"/>
      <c r="C32" s="67">
        <v>0.77083333333333337</v>
      </c>
      <c r="D32" s="37" t="s">
        <v>63</v>
      </c>
      <c r="E32" s="68" t="s">
        <v>59</v>
      </c>
    </row>
    <row r="33" spans="1:7" x14ac:dyDescent="0.25">
      <c r="B33" s="124"/>
      <c r="C33" s="67">
        <v>0.8125</v>
      </c>
      <c r="D33" s="37" t="s">
        <v>56</v>
      </c>
      <c r="E33" s="68" t="s">
        <v>54</v>
      </c>
    </row>
    <row r="34" spans="1:7" x14ac:dyDescent="0.25">
      <c r="B34" s="124"/>
      <c r="C34" s="67" t="s">
        <v>61</v>
      </c>
      <c r="D34" s="105" t="s">
        <v>60</v>
      </c>
      <c r="E34" s="106"/>
    </row>
    <row r="35" spans="1:7" x14ac:dyDescent="0.25">
      <c r="A35" s="69"/>
      <c r="B35" s="70"/>
      <c r="C35" s="65"/>
      <c r="D35" s="65"/>
      <c r="E35" s="66"/>
    </row>
    <row r="36" spans="1:7" x14ac:dyDescent="0.25">
      <c r="A36" s="69"/>
      <c r="B36" s="73">
        <v>45725</v>
      </c>
      <c r="C36" s="67">
        <v>0.72916666666666663</v>
      </c>
      <c r="D36" s="37" t="s">
        <v>64</v>
      </c>
      <c r="E36" s="68" t="s">
        <v>60</v>
      </c>
    </row>
    <row r="37" spans="1:7" x14ac:dyDescent="0.25">
      <c r="A37" s="69"/>
      <c r="B37" s="74"/>
      <c r="C37" s="67">
        <v>0.77083333333333337</v>
      </c>
      <c r="D37" s="37" t="s">
        <v>56</v>
      </c>
      <c r="E37" s="68" t="s">
        <v>63</v>
      </c>
    </row>
    <row r="38" spans="1:7" x14ac:dyDescent="0.25">
      <c r="A38" s="69"/>
      <c r="B38" s="74"/>
      <c r="C38" s="67">
        <v>0.8125</v>
      </c>
      <c r="D38" s="37" t="s">
        <v>55</v>
      </c>
      <c r="E38" s="68" t="s">
        <v>59</v>
      </c>
    </row>
    <row r="39" spans="1:7" x14ac:dyDescent="0.25">
      <c r="A39" s="69"/>
      <c r="B39" s="75"/>
      <c r="C39" s="67" t="s">
        <v>61</v>
      </c>
      <c r="D39" s="105" t="s">
        <v>54</v>
      </c>
      <c r="E39" s="106"/>
    </row>
    <row r="40" spans="1:7" x14ac:dyDescent="0.25">
      <c r="A40" s="69"/>
      <c r="B40" s="70"/>
      <c r="C40" s="123"/>
      <c r="D40" s="123"/>
      <c r="E40" s="127"/>
    </row>
    <row r="41" spans="1:7" x14ac:dyDescent="0.25">
      <c r="B41" s="73">
        <v>45732</v>
      </c>
      <c r="C41" s="67">
        <v>0.72916666666666663</v>
      </c>
      <c r="D41" s="37" t="s">
        <v>59</v>
      </c>
      <c r="E41" s="68" t="s">
        <v>56</v>
      </c>
    </row>
    <row r="42" spans="1:7" x14ac:dyDescent="0.25">
      <c r="B42" s="74"/>
      <c r="C42" s="67">
        <v>0.77083333333333337</v>
      </c>
      <c r="D42" s="37" t="s">
        <v>63</v>
      </c>
      <c r="E42" s="68" t="s">
        <v>60</v>
      </c>
    </row>
    <row r="43" spans="1:7" x14ac:dyDescent="0.25">
      <c r="B43" s="74"/>
      <c r="C43" s="67">
        <v>0.8125</v>
      </c>
      <c r="D43" s="37" t="s">
        <v>54</v>
      </c>
      <c r="E43" s="68" t="s">
        <v>55</v>
      </c>
    </row>
    <row r="44" spans="1:7" ht="15.75" thickBot="1" x14ac:dyDescent="0.3">
      <c r="B44" s="84"/>
      <c r="C44" s="72" t="s">
        <v>61</v>
      </c>
      <c r="D44" s="108" t="s">
        <v>64</v>
      </c>
      <c r="E44" s="109"/>
    </row>
    <row r="45" spans="1:7" ht="27.75" customHeight="1" x14ac:dyDescent="0.25">
      <c r="B45" s="107" t="s">
        <v>65</v>
      </c>
      <c r="C45" s="107"/>
      <c r="D45" s="107"/>
      <c r="E45" s="107"/>
    </row>
    <row r="46" spans="1:7" x14ac:dyDescent="0.25">
      <c r="B46" s="69"/>
      <c r="C46" s="69"/>
      <c r="D46" s="69"/>
      <c r="E46" s="69"/>
    </row>
    <row r="47" spans="1:7" x14ac:dyDescent="0.25">
      <c r="B47" s="69"/>
      <c r="C47" s="69"/>
      <c r="D47" s="69"/>
      <c r="E47" s="69"/>
    </row>
    <row r="48" spans="1:7" x14ac:dyDescent="0.25">
      <c r="B48" s="110"/>
      <c r="C48" s="110"/>
      <c r="D48" s="110"/>
      <c r="E48" s="110"/>
      <c r="F48" s="111"/>
      <c r="G48" s="111"/>
    </row>
    <row r="49" spans="1:7" ht="24.75" x14ac:dyDescent="0.3">
      <c r="B49" s="117"/>
      <c r="C49" s="117"/>
      <c r="D49" s="117"/>
      <c r="E49" s="117"/>
      <c r="F49" s="111"/>
      <c r="G49" s="111"/>
    </row>
    <row r="50" spans="1:7" x14ac:dyDescent="0.25">
      <c r="B50" s="118"/>
      <c r="C50" s="119"/>
      <c r="D50" s="119"/>
      <c r="E50" s="119"/>
      <c r="F50" s="111"/>
      <c r="G50" s="111"/>
    </row>
    <row r="51" spans="1:7" x14ac:dyDescent="0.25">
      <c r="B51" s="118"/>
      <c r="C51" s="119"/>
      <c r="D51" s="119"/>
      <c r="E51" s="119"/>
      <c r="F51" s="111"/>
      <c r="G51" s="111"/>
    </row>
    <row r="52" spans="1:7" x14ac:dyDescent="0.25">
      <c r="B52" s="111"/>
      <c r="C52" s="111"/>
      <c r="D52" s="111"/>
      <c r="E52" s="111"/>
      <c r="F52" s="111"/>
      <c r="G52" s="111"/>
    </row>
    <row r="53" spans="1:7" x14ac:dyDescent="0.25">
      <c r="B53" s="115"/>
      <c r="C53" s="116"/>
      <c r="D53" s="116"/>
      <c r="E53" s="116"/>
      <c r="F53" s="111"/>
      <c r="G53" s="111"/>
    </row>
    <row r="54" spans="1:7" x14ac:dyDescent="0.25">
      <c r="B54" s="121"/>
      <c r="C54" s="112"/>
      <c r="D54" s="113"/>
      <c r="E54" s="113"/>
      <c r="F54" s="111"/>
      <c r="G54" s="111"/>
    </row>
    <row r="55" spans="1:7" x14ac:dyDescent="0.25">
      <c r="B55" s="121"/>
      <c r="C55" s="112"/>
      <c r="D55" s="113"/>
      <c r="E55" s="113"/>
      <c r="F55" s="111"/>
      <c r="G55" s="111"/>
    </row>
    <row r="56" spans="1:7" x14ac:dyDescent="0.25">
      <c r="B56" s="121"/>
      <c r="C56" s="112"/>
      <c r="D56" s="113"/>
      <c r="E56" s="113"/>
      <c r="F56" s="111"/>
      <c r="G56" s="111"/>
    </row>
    <row r="57" spans="1:7" x14ac:dyDescent="0.25">
      <c r="B57" s="121"/>
      <c r="C57" s="112"/>
      <c r="D57" s="113"/>
      <c r="E57" s="113"/>
      <c r="F57" s="111"/>
      <c r="G57" s="111"/>
    </row>
    <row r="58" spans="1:7" x14ac:dyDescent="0.25">
      <c r="A58" s="69"/>
      <c r="B58" s="115"/>
      <c r="C58" s="116"/>
      <c r="D58" s="116"/>
      <c r="E58" s="116"/>
      <c r="F58" s="111"/>
      <c r="G58" s="111"/>
    </row>
    <row r="59" spans="1:7" x14ac:dyDescent="0.25">
      <c r="B59" s="121"/>
      <c r="C59" s="112"/>
      <c r="D59" s="113"/>
      <c r="E59" s="113"/>
      <c r="F59" s="111"/>
      <c r="G59" s="111"/>
    </row>
    <row r="60" spans="1:7" x14ac:dyDescent="0.25">
      <c r="B60" s="121"/>
      <c r="C60" s="112"/>
      <c r="D60" s="113"/>
      <c r="E60" s="113"/>
      <c r="F60" s="111"/>
      <c r="G60" s="111"/>
    </row>
    <row r="61" spans="1:7" x14ac:dyDescent="0.25">
      <c r="B61" s="121"/>
      <c r="C61" s="112"/>
      <c r="D61" s="113"/>
      <c r="E61" s="113"/>
      <c r="F61" s="111"/>
      <c r="G61" s="111"/>
    </row>
    <row r="62" spans="1:7" x14ac:dyDescent="0.25">
      <c r="B62" s="121"/>
      <c r="C62" s="112"/>
      <c r="D62" s="113"/>
      <c r="E62" s="113"/>
      <c r="F62" s="111"/>
      <c r="G62" s="111"/>
    </row>
    <row r="63" spans="1:7" x14ac:dyDescent="0.25">
      <c r="B63" s="115"/>
      <c r="C63" s="116"/>
      <c r="D63" s="116"/>
      <c r="E63" s="116"/>
      <c r="F63" s="111"/>
      <c r="G63" s="111"/>
    </row>
    <row r="64" spans="1:7" x14ac:dyDescent="0.25">
      <c r="B64" s="121"/>
      <c r="C64" s="112"/>
      <c r="D64" s="114"/>
      <c r="E64" s="114"/>
      <c r="F64" s="111"/>
      <c r="G64" s="111"/>
    </row>
    <row r="65" spans="2:7" x14ac:dyDescent="0.25">
      <c r="B65" s="121"/>
      <c r="C65" s="112"/>
      <c r="D65" s="114"/>
      <c r="E65" s="114"/>
      <c r="F65" s="111"/>
      <c r="G65" s="111"/>
    </row>
    <row r="66" spans="2:7" x14ac:dyDescent="0.25">
      <c r="B66" s="121"/>
      <c r="C66" s="112"/>
      <c r="D66" s="114"/>
      <c r="E66" s="114"/>
      <c r="F66" s="111"/>
      <c r="G66" s="111"/>
    </row>
    <row r="67" spans="2:7" x14ac:dyDescent="0.25">
      <c r="B67" s="121"/>
      <c r="C67" s="112"/>
      <c r="D67" s="114"/>
      <c r="E67" s="114"/>
      <c r="F67" s="111"/>
      <c r="G67" s="111"/>
    </row>
    <row r="68" spans="2:7" x14ac:dyDescent="0.25">
      <c r="B68" s="115"/>
      <c r="C68" s="116"/>
      <c r="D68" s="116"/>
      <c r="E68" s="116"/>
      <c r="F68" s="111"/>
      <c r="G68" s="111"/>
    </row>
    <row r="69" spans="2:7" x14ac:dyDescent="0.25">
      <c r="B69" s="121"/>
      <c r="C69" s="112"/>
      <c r="D69" s="114"/>
      <c r="E69" s="114"/>
      <c r="F69" s="111"/>
      <c r="G69" s="111"/>
    </row>
    <row r="70" spans="2:7" x14ac:dyDescent="0.25">
      <c r="B70" s="121"/>
      <c r="C70" s="112"/>
      <c r="D70" s="114"/>
      <c r="E70" s="114"/>
      <c r="F70" s="111"/>
      <c r="G70" s="111"/>
    </row>
    <row r="71" spans="2:7" x14ac:dyDescent="0.25">
      <c r="B71" s="121"/>
      <c r="C71" s="112"/>
      <c r="D71" s="114"/>
      <c r="E71" s="114"/>
      <c r="F71" s="111"/>
      <c r="G71" s="111"/>
    </row>
    <row r="72" spans="2:7" x14ac:dyDescent="0.25">
      <c r="B72" s="121"/>
      <c r="C72" s="112"/>
      <c r="D72" s="114"/>
      <c r="E72" s="114"/>
      <c r="F72" s="111"/>
      <c r="G72" s="111"/>
    </row>
    <row r="73" spans="2:7" x14ac:dyDescent="0.25">
      <c r="B73" s="115"/>
      <c r="C73" s="116"/>
      <c r="D73" s="116"/>
      <c r="E73" s="116"/>
      <c r="F73" s="111"/>
      <c r="G73" s="111"/>
    </row>
    <row r="74" spans="2:7" x14ac:dyDescent="0.25">
      <c r="B74" s="111"/>
      <c r="C74" s="111"/>
      <c r="D74" s="111"/>
      <c r="E74" s="111"/>
      <c r="F74" s="111"/>
      <c r="G74" s="111"/>
    </row>
    <row r="75" spans="2:7" x14ac:dyDescent="0.25">
      <c r="B75" s="120"/>
      <c r="C75" s="120"/>
      <c r="D75" s="120"/>
      <c r="E75" s="120"/>
      <c r="F75" s="111"/>
      <c r="G75" s="111"/>
    </row>
    <row r="76" spans="2:7" x14ac:dyDescent="0.25">
      <c r="B76" s="120"/>
      <c r="C76" s="120"/>
      <c r="D76" s="120"/>
      <c r="E76" s="120"/>
      <c r="F76" s="111"/>
      <c r="G76" s="111"/>
    </row>
  </sheetData>
  <mergeCells count="25">
    <mergeCell ref="B45:E45"/>
    <mergeCell ref="B31:B34"/>
    <mergeCell ref="B36:B39"/>
    <mergeCell ref="D39:E39"/>
    <mergeCell ref="B41:B44"/>
    <mergeCell ref="D44:E44"/>
    <mergeCell ref="B25:E25"/>
    <mergeCell ref="B26:B29"/>
    <mergeCell ref="D29:E29"/>
    <mergeCell ref="D34:E34"/>
    <mergeCell ref="C18:E19"/>
    <mergeCell ref="D11:E11"/>
    <mergeCell ref="D16:E16"/>
    <mergeCell ref="D24:E24"/>
    <mergeCell ref="B3:E3"/>
    <mergeCell ref="B4:E4"/>
    <mergeCell ref="B5:E5"/>
    <mergeCell ref="B7:E7"/>
    <mergeCell ref="B12:E12"/>
    <mergeCell ref="B8:B11"/>
    <mergeCell ref="B13:B16"/>
    <mergeCell ref="B17:E17"/>
    <mergeCell ref="B20:E20"/>
    <mergeCell ref="B18:B19"/>
    <mergeCell ref="B21:B24"/>
  </mergeCells>
  <phoneticPr fontId="9" type="noConversion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3A5D-3D48-43E0-B42F-CBBC0385B11E}">
  <dimension ref="A1:S55"/>
  <sheetViews>
    <sheetView zoomScale="115" zoomScaleNormal="115" workbookViewId="0">
      <selection activeCell="K18" sqref="K18"/>
    </sheetView>
  </sheetViews>
  <sheetFormatPr defaultRowHeight="15" x14ac:dyDescent="0.25"/>
  <cols>
    <col min="1" max="1" width="17.5703125" style="45" bestFit="1" customWidth="1"/>
    <col min="2" max="2" width="10.5703125" style="45" bestFit="1" customWidth="1"/>
    <col min="3" max="3" width="12.7109375" style="45" bestFit="1" customWidth="1"/>
    <col min="4" max="4" width="13.7109375" style="45" customWidth="1"/>
    <col min="5" max="5" width="13.7109375" style="45" bestFit="1" customWidth="1"/>
    <col min="6" max="8" width="13.7109375" style="45" customWidth="1"/>
    <col min="9" max="9" width="9.28515625" style="45"/>
    <col min="11" max="11" width="15.28515625" bestFit="1" customWidth="1"/>
    <col min="15" max="15" width="13.5703125" bestFit="1" customWidth="1"/>
    <col min="16" max="16" width="13.28515625" bestFit="1" customWidth="1"/>
    <col min="17" max="17" width="13.7109375" bestFit="1" customWidth="1"/>
    <col min="18" max="18" width="10.42578125" bestFit="1" customWidth="1"/>
    <col min="19" max="19" width="13.42578125" bestFit="1" customWidth="1"/>
  </cols>
  <sheetData>
    <row r="1" spans="1:19" x14ac:dyDescent="0.25">
      <c r="A1" s="1" t="s">
        <v>1</v>
      </c>
      <c r="B1" s="2" t="s">
        <v>2</v>
      </c>
      <c r="C1" s="2" t="s">
        <v>3</v>
      </c>
      <c r="D1" s="2" t="s">
        <v>12</v>
      </c>
      <c r="E1" s="2" t="s">
        <v>4</v>
      </c>
      <c r="F1" s="3" t="s">
        <v>12</v>
      </c>
      <c r="G1" s="9" t="s">
        <v>14</v>
      </c>
      <c r="H1" s="19" t="s">
        <v>15</v>
      </c>
      <c r="I1" s="18" t="s">
        <v>5</v>
      </c>
      <c r="K1" s="12" t="s">
        <v>8</v>
      </c>
      <c r="L1" s="21" t="s">
        <v>13</v>
      </c>
      <c r="M1" s="21" t="s">
        <v>16</v>
      </c>
      <c r="N1" s="21" t="s">
        <v>21</v>
      </c>
      <c r="O1" s="21" t="s">
        <v>22</v>
      </c>
      <c r="P1" s="21" t="s">
        <v>17</v>
      </c>
      <c r="Q1" s="21" t="s">
        <v>18</v>
      </c>
      <c r="R1" s="21" t="s">
        <v>19</v>
      </c>
      <c r="S1" s="20" t="s">
        <v>20</v>
      </c>
    </row>
    <row r="2" spans="1:19" x14ac:dyDescent="0.25">
      <c r="A2" s="30"/>
      <c r="B2" s="31"/>
      <c r="C2" s="31"/>
      <c r="D2" s="31"/>
      <c r="E2" s="31"/>
      <c r="F2" s="32"/>
      <c r="G2" s="33"/>
      <c r="H2" s="34"/>
      <c r="I2" s="35"/>
      <c r="K2" s="13" t="s">
        <v>26</v>
      </c>
      <c r="L2">
        <f>COUNTIF(G$3:G$54,K2)</f>
        <v>11</v>
      </c>
      <c r="M2">
        <f>COUNTIF(H$3:H$54,K2)</f>
        <v>3</v>
      </c>
      <c r="O2">
        <f>SUM(L2:N2)</f>
        <v>14</v>
      </c>
      <c r="P2">
        <f>SUMIF(C:C,K2,D:D)+SUMIF(E:E,K2,F:F)</f>
        <v>217</v>
      </c>
      <c r="Q2">
        <f>SUMIF(C:C,K2,F:F)+SUMIF(E:E,K2,D:D)</f>
        <v>146</v>
      </c>
      <c r="R2">
        <f>P2-Q2</f>
        <v>71</v>
      </c>
      <c r="S2" s="22">
        <f>L2*2+N2</f>
        <v>22</v>
      </c>
    </row>
    <row r="3" spans="1:19" x14ac:dyDescent="0.25">
      <c r="A3" s="85" t="s">
        <v>30</v>
      </c>
      <c r="B3" s="36">
        <v>0.72916666666666663</v>
      </c>
      <c r="C3" s="37" t="s">
        <v>27</v>
      </c>
      <c r="D3" s="37">
        <v>10</v>
      </c>
      <c r="E3" s="37" t="s">
        <v>28</v>
      </c>
      <c r="F3" s="8">
        <v>13</v>
      </c>
      <c r="G3" s="10" t="str">
        <f>IF(AND(D3=0,F3=0),"",IF(D3=F3,"TIE",IF(D3&gt;F3,C3,E3)))</f>
        <v>Black Tie</v>
      </c>
      <c r="H3" s="17" t="str">
        <f>IF(AND(D3=0,F3=0),"",IF(D3=F3,"TIE",IF(D3&lt;F3,C3,E3)))</f>
        <v>Dirtbags</v>
      </c>
      <c r="I3" s="38" t="s">
        <v>7</v>
      </c>
      <c r="K3" s="13" t="s">
        <v>25</v>
      </c>
      <c r="L3">
        <f>COUNTIF(G$3:G$54,K3)</f>
        <v>9</v>
      </c>
      <c r="M3">
        <f>COUNTIF(H$3:H$54,K3)</f>
        <v>5</v>
      </c>
      <c r="O3">
        <f>SUM(L3:N3)</f>
        <v>14</v>
      </c>
      <c r="P3">
        <f>SUMIF(C:C,K3,D:D)+SUMIF(E:E,K3,F:F)</f>
        <v>236</v>
      </c>
      <c r="Q3">
        <f>SUMIF(C:C,K3,F:F)+SUMIF(E:E,K3,D:D)</f>
        <v>180</v>
      </c>
      <c r="R3">
        <f>P3-Q3</f>
        <v>56</v>
      </c>
      <c r="S3" s="22">
        <f>L3*2+N3</f>
        <v>18</v>
      </c>
    </row>
    <row r="4" spans="1:19" x14ac:dyDescent="0.25">
      <c r="A4" s="86"/>
      <c r="B4" s="36">
        <v>0.78125</v>
      </c>
      <c r="C4" s="37" t="s">
        <v>25</v>
      </c>
      <c r="D4" s="37">
        <v>23</v>
      </c>
      <c r="E4" s="37" t="s">
        <v>28</v>
      </c>
      <c r="F4" s="8">
        <v>16</v>
      </c>
      <c r="G4" s="10" t="str">
        <f t="shared" ref="G4:G54" si="0">IF(AND(D4=0,F4=0),"",IF(D4=F4,"TIE",IF(D4&gt;F4,C4,E4)))</f>
        <v>HOF</v>
      </c>
      <c r="H4" s="17" t="str">
        <f t="shared" ref="H4:H54" si="1">IF(AND(D4=0,F4=0),"",IF(D4=F4,"TIE",IF(D4&lt;F4,C4,E4)))</f>
        <v>Black Tie</v>
      </c>
      <c r="I4" s="38" t="s">
        <v>6</v>
      </c>
      <c r="K4" s="51" t="s">
        <v>29</v>
      </c>
      <c r="L4">
        <f>COUNTIF(G$3:G$54,K4)</f>
        <v>6</v>
      </c>
      <c r="M4">
        <f>COUNTIF(H$3:H$54,K4)</f>
        <v>7</v>
      </c>
      <c r="N4">
        <v>1</v>
      </c>
      <c r="O4">
        <f>SUM(L4:N4)</f>
        <v>14</v>
      </c>
      <c r="P4">
        <f>SUMIF(C:C,K4,D:D)+SUMIF(E:E,K4,F:F)</f>
        <v>181</v>
      </c>
      <c r="Q4">
        <f>SUMIF(C:C,K4,F:F)+SUMIF(E:E,K4,D:D)</f>
        <v>202</v>
      </c>
      <c r="R4">
        <f>P4-Q4</f>
        <v>-21</v>
      </c>
      <c r="S4" s="22">
        <f>L4*2+N4</f>
        <v>13</v>
      </c>
    </row>
    <row r="5" spans="1:19" x14ac:dyDescent="0.25">
      <c r="A5" s="87"/>
      <c r="B5" s="36">
        <v>0.78125</v>
      </c>
      <c r="C5" s="37" t="s">
        <v>29</v>
      </c>
      <c r="D5" s="37">
        <v>8</v>
      </c>
      <c r="E5" s="37" t="s">
        <v>26</v>
      </c>
      <c r="F5" s="8">
        <v>24</v>
      </c>
      <c r="G5" s="10" t="str">
        <f t="shared" si="0"/>
        <v>Clocktower</v>
      </c>
      <c r="H5" s="17" t="str">
        <f t="shared" si="1"/>
        <v>Ballz Deep</v>
      </c>
      <c r="I5" s="38" t="s">
        <v>7</v>
      </c>
      <c r="K5" s="13" t="s">
        <v>28</v>
      </c>
      <c r="L5">
        <f>COUNTIF(G$3:G$54,K5)</f>
        <v>5</v>
      </c>
      <c r="M5">
        <f>COUNTIF(H$3:H$54,K5)</f>
        <v>7</v>
      </c>
      <c r="N5">
        <v>2</v>
      </c>
      <c r="O5">
        <f>SUM(L5:N5)</f>
        <v>14</v>
      </c>
      <c r="P5">
        <f>SUMIF(C:C,K5,D:D)+SUMIF(E:E,K5,F:F)</f>
        <v>186</v>
      </c>
      <c r="Q5">
        <f>SUMIF(C:C,K5,F:F)+SUMIF(E:E,K5,D:D)</f>
        <v>216</v>
      </c>
      <c r="R5">
        <f>P5-Q5</f>
        <v>-30</v>
      </c>
      <c r="S5" s="22">
        <f>L5*2+N5</f>
        <v>12</v>
      </c>
    </row>
    <row r="6" spans="1:19" ht="15.75" thickBot="1" x14ac:dyDescent="0.3">
      <c r="A6" s="30"/>
      <c r="B6" s="31"/>
      <c r="C6" s="31"/>
      <c r="D6" s="31"/>
      <c r="E6" s="31"/>
      <c r="F6" s="32"/>
      <c r="G6" s="33"/>
      <c r="H6" s="34"/>
      <c r="I6" s="35"/>
      <c r="K6" s="52" t="s">
        <v>27</v>
      </c>
      <c r="L6" s="23">
        <f>COUNTIF(G$3:G$54,K6)</f>
        <v>2</v>
      </c>
      <c r="M6" s="23">
        <f>COUNTIF(H$3:H$54,K6)</f>
        <v>11</v>
      </c>
      <c r="N6" s="23">
        <v>1</v>
      </c>
      <c r="O6" s="23">
        <f>SUM(L6:N6)</f>
        <v>14</v>
      </c>
      <c r="P6" s="23">
        <f>SUMIF(C:C,K6,D:D)+SUMIF(E:E,K6,F:F)</f>
        <v>151</v>
      </c>
      <c r="Q6" s="23">
        <f>SUMIF(C:C,K6,F:F)+SUMIF(E:E,K6,D:D)</f>
        <v>227</v>
      </c>
      <c r="R6" s="23">
        <f>P6-Q6</f>
        <v>-76</v>
      </c>
      <c r="S6" s="24">
        <f>L6*2+N6</f>
        <v>5</v>
      </c>
    </row>
    <row r="7" spans="1:19" x14ac:dyDescent="0.25">
      <c r="A7" s="85" t="s">
        <v>31</v>
      </c>
      <c r="B7" s="36">
        <v>0.72916666666666663</v>
      </c>
      <c r="C7" s="6" t="s">
        <v>28</v>
      </c>
      <c r="D7" s="6">
        <v>10</v>
      </c>
      <c r="E7" s="6" t="s">
        <v>29</v>
      </c>
      <c r="F7" s="8">
        <v>11</v>
      </c>
      <c r="G7" s="10" t="str">
        <f t="shared" si="0"/>
        <v>Ballz Deep</v>
      </c>
      <c r="H7" s="17" t="str">
        <f t="shared" si="1"/>
        <v>Black Tie</v>
      </c>
      <c r="I7" s="38" t="s">
        <v>6</v>
      </c>
    </row>
    <row r="8" spans="1:19" x14ac:dyDescent="0.25">
      <c r="A8" s="86"/>
      <c r="B8" s="36">
        <v>0.78125</v>
      </c>
      <c r="C8" s="37" t="s">
        <v>29</v>
      </c>
      <c r="D8" s="37">
        <v>14</v>
      </c>
      <c r="E8" s="37" t="s">
        <v>27</v>
      </c>
      <c r="F8" s="8">
        <v>9</v>
      </c>
      <c r="G8" s="10" t="str">
        <f t="shared" si="0"/>
        <v>Ballz Deep</v>
      </c>
      <c r="H8" s="17" t="str">
        <f t="shared" si="1"/>
        <v>Dirtbags</v>
      </c>
      <c r="I8" s="38" t="s">
        <v>6</v>
      </c>
    </row>
    <row r="9" spans="1:19" x14ac:dyDescent="0.25">
      <c r="A9" s="87"/>
      <c r="B9" s="36">
        <v>0.78125</v>
      </c>
      <c r="C9" s="37" t="s">
        <v>26</v>
      </c>
      <c r="D9" s="37">
        <v>17</v>
      </c>
      <c r="E9" s="37" t="s">
        <v>25</v>
      </c>
      <c r="F9" s="8">
        <v>14</v>
      </c>
      <c r="G9" s="10" t="str">
        <f t="shared" si="0"/>
        <v>Clocktower</v>
      </c>
      <c r="H9" s="17" t="str">
        <f t="shared" si="1"/>
        <v>HOF</v>
      </c>
      <c r="I9" s="38" t="s">
        <v>7</v>
      </c>
    </row>
    <row r="10" spans="1:19" x14ac:dyDescent="0.25">
      <c r="A10" s="30"/>
      <c r="B10" s="31"/>
      <c r="C10" s="31"/>
      <c r="D10" s="31"/>
      <c r="E10" s="31"/>
      <c r="F10" s="32"/>
      <c r="G10" s="33"/>
      <c r="H10" s="34"/>
      <c r="I10" s="35"/>
    </row>
    <row r="11" spans="1:19" x14ac:dyDescent="0.25">
      <c r="A11" s="85" t="s">
        <v>32</v>
      </c>
      <c r="B11" s="36">
        <v>0.72916666666666663</v>
      </c>
      <c r="C11" s="6" t="s">
        <v>26</v>
      </c>
      <c r="D11" s="6">
        <v>11</v>
      </c>
      <c r="E11" s="6" t="s">
        <v>27</v>
      </c>
      <c r="F11" s="8">
        <v>15</v>
      </c>
      <c r="G11" s="10" t="str">
        <f t="shared" si="0"/>
        <v>Dirtbags</v>
      </c>
      <c r="H11" s="17" t="str">
        <f t="shared" si="1"/>
        <v>Clocktower</v>
      </c>
      <c r="I11" s="38" t="s">
        <v>6</v>
      </c>
    </row>
    <row r="12" spans="1:19" x14ac:dyDescent="0.25">
      <c r="A12" s="86"/>
      <c r="B12" s="36">
        <v>0.78125</v>
      </c>
      <c r="C12" s="37" t="s">
        <v>29</v>
      </c>
      <c r="D12" s="37">
        <v>13</v>
      </c>
      <c r="E12" s="37" t="s">
        <v>25</v>
      </c>
      <c r="F12" s="8">
        <v>15</v>
      </c>
      <c r="G12" s="10" t="str">
        <f t="shared" si="0"/>
        <v>HOF</v>
      </c>
      <c r="H12" s="17" t="str">
        <f t="shared" si="1"/>
        <v>Ballz Deep</v>
      </c>
      <c r="I12" s="38" t="s">
        <v>6</v>
      </c>
    </row>
    <row r="13" spans="1:19" x14ac:dyDescent="0.25">
      <c r="A13" s="87"/>
      <c r="B13" s="36">
        <v>0.78125</v>
      </c>
      <c r="C13" s="37" t="s">
        <v>28</v>
      </c>
      <c r="D13" s="37">
        <v>7</v>
      </c>
      <c r="E13" s="37" t="s">
        <v>26</v>
      </c>
      <c r="F13" s="8">
        <v>16</v>
      </c>
      <c r="G13" s="10" t="str">
        <f t="shared" si="0"/>
        <v>Clocktower</v>
      </c>
      <c r="H13" s="17" t="str">
        <f t="shared" si="1"/>
        <v>Black Tie</v>
      </c>
      <c r="I13" s="38" t="s">
        <v>7</v>
      </c>
    </row>
    <row r="14" spans="1:19" x14ac:dyDescent="0.25">
      <c r="A14" s="30"/>
      <c r="B14" s="31"/>
      <c r="C14" s="31"/>
      <c r="D14" s="31"/>
      <c r="E14" s="31"/>
      <c r="F14" s="32"/>
      <c r="G14" s="33"/>
      <c r="H14" s="34"/>
      <c r="I14" s="35"/>
    </row>
    <row r="15" spans="1:19" x14ac:dyDescent="0.25">
      <c r="A15" s="85" t="s">
        <v>33</v>
      </c>
      <c r="B15" s="36">
        <v>0.72916666666666663</v>
      </c>
      <c r="C15" s="37" t="s">
        <v>26</v>
      </c>
      <c r="D15" s="37">
        <v>14</v>
      </c>
      <c r="E15" s="37" t="s">
        <v>28</v>
      </c>
      <c r="F15" s="8">
        <v>9</v>
      </c>
      <c r="G15" s="10" t="str">
        <f t="shared" si="0"/>
        <v>Clocktower</v>
      </c>
      <c r="H15" s="17" t="str">
        <f t="shared" si="1"/>
        <v>Black Tie</v>
      </c>
      <c r="I15" s="38" t="s">
        <v>6</v>
      </c>
    </row>
    <row r="16" spans="1:19" x14ac:dyDescent="0.25">
      <c r="A16" s="86"/>
      <c r="B16" s="36">
        <v>0.72916666666666663</v>
      </c>
      <c r="C16" s="37" t="s">
        <v>27</v>
      </c>
      <c r="D16" s="37">
        <v>12</v>
      </c>
      <c r="E16" s="37" t="s">
        <v>29</v>
      </c>
      <c r="F16" s="8">
        <v>17</v>
      </c>
      <c r="G16" s="10" t="str">
        <f t="shared" si="0"/>
        <v>Ballz Deep</v>
      </c>
      <c r="H16" s="17" t="str">
        <f t="shared" si="1"/>
        <v>Dirtbags</v>
      </c>
      <c r="I16" s="38" t="s">
        <v>7</v>
      </c>
    </row>
    <row r="17" spans="1:9" x14ac:dyDescent="0.25">
      <c r="A17" s="87"/>
      <c r="B17" s="36">
        <v>0.78125</v>
      </c>
      <c r="C17" s="37" t="s">
        <v>25</v>
      </c>
      <c r="D17" s="37">
        <v>29</v>
      </c>
      <c r="E17" s="37" t="s">
        <v>27</v>
      </c>
      <c r="F17" s="8">
        <v>8</v>
      </c>
      <c r="G17" s="10" t="str">
        <f t="shared" si="0"/>
        <v>HOF</v>
      </c>
      <c r="H17" s="17" t="str">
        <f t="shared" si="1"/>
        <v>Dirtbags</v>
      </c>
      <c r="I17" s="38" t="s">
        <v>7</v>
      </c>
    </row>
    <row r="18" spans="1:9" x14ac:dyDescent="0.25">
      <c r="A18" s="30"/>
      <c r="B18" s="31"/>
      <c r="C18" s="31"/>
      <c r="D18" s="31"/>
      <c r="E18" s="31"/>
      <c r="F18" s="32"/>
      <c r="G18" s="33"/>
      <c r="H18" s="34"/>
      <c r="I18" s="35"/>
    </row>
    <row r="19" spans="1:9" x14ac:dyDescent="0.25">
      <c r="A19" s="85" t="s">
        <v>34</v>
      </c>
      <c r="B19" s="36">
        <v>0.72916666666666663</v>
      </c>
      <c r="C19" s="37" t="s">
        <v>27</v>
      </c>
      <c r="D19" s="37">
        <v>14</v>
      </c>
      <c r="E19" s="37" t="s">
        <v>25</v>
      </c>
      <c r="F19" s="8">
        <v>15</v>
      </c>
      <c r="G19" s="10" t="str">
        <f t="shared" si="0"/>
        <v>HOF</v>
      </c>
      <c r="H19" s="17" t="str">
        <f t="shared" si="1"/>
        <v>Dirtbags</v>
      </c>
      <c r="I19" s="38" t="s">
        <v>7</v>
      </c>
    </row>
    <row r="20" spans="1:9" x14ac:dyDescent="0.25">
      <c r="A20" s="86"/>
      <c r="B20" s="36">
        <v>0.78125</v>
      </c>
      <c r="C20" s="37" t="s">
        <v>26</v>
      </c>
      <c r="D20" s="37">
        <v>8</v>
      </c>
      <c r="E20" s="37" t="s">
        <v>29</v>
      </c>
      <c r="F20" s="8">
        <v>10</v>
      </c>
      <c r="G20" s="10" t="str">
        <f t="shared" si="0"/>
        <v>Ballz Deep</v>
      </c>
      <c r="H20" s="17" t="str">
        <f t="shared" si="1"/>
        <v>Clocktower</v>
      </c>
      <c r="I20" s="38" t="s">
        <v>6</v>
      </c>
    </row>
    <row r="21" spans="1:9" x14ac:dyDescent="0.25">
      <c r="A21" s="87"/>
      <c r="B21" s="36">
        <v>0.78125</v>
      </c>
      <c r="C21" s="37" t="s">
        <v>25</v>
      </c>
      <c r="D21" s="37">
        <v>31</v>
      </c>
      <c r="E21" s="37" t="s">
        <v>28</v>
      </c>
      <c r="F21" s="8">
        <v>11</v>
      </c>
      <c r="G21" s="10" t="str">
        <f t="shared" si="0"/>
        <v>HOF</v>
      </c>
      <c r="H21" s="17" t="str">
        <f t="shared" si="1"/>
        <v>Black Tie</v>
      </c>
      <c r="I21" s="38" t="s">
        <v>7</v>
      </c>
    </row>
    <row r="22" spans="1:9" x14ac:dyDescent="0.25">
      <c r="A22" s="30"/>
      <c r="B22" s="31"/>
      <c r="C22" s="31"/>
      <c r="D22" s="31"/>
      <c r="E22" s="31"/>
      <c r="F22" s="32"/>
      <c r="G22" s="33"/>
      <c r="H22" s="34"/>
      <c r="I22" s="35"/>
    </row>
    <row r="23" spans="1:9" x14ac:dyDescent="0.25">
      <c r="A23" s="85" t="s">
        <v>23</v>
      </c>
      <c r="B23" s="36">
        <v>0.72916666666666663</v>
      </c>
      <c r="C23" s="37" t="s">
        <v>28</v>
      </c>
      <c r="D23" s="37">
        <v>22</v>
      </c>
      <c r="E23" s="37" t="s">
        <v>29</v>
      </c>
      <c r="F23" s="8">
        <v>15</v>
      </c>
      <c r="G23" s="10" t="str">
        <f t="shared" si="0"/>
        <v>Black Tie</v>
      </c>
      <c r="H23" s="17" t="str">
        <f t="shared" si="1"/>
        <v>Ballz Deep</v>
      </c>
      <c r="I23" s="38" t="s">
        <v>7</v>
      </c>
    </row>
    <row r="24" spans="1:9" x14ac:dyDescent="0.25">
      <c r="A24" s="86"/>
      <c r="B24" s="36">
        <v>0.78125</v>
      </c>
      <c r="C24" s="37" t="s">
        <v>25</v>
      </c>
      <c r="D24" s="37">
        <v>15</v>
      </c>
      <c r="E24" s="37" t="s">
        <v>26</v>
      </c>
      <c r="F24" s="8">
        <v>16</v>
      </c>
      <c r="G24" s="10" t="str">
        <f t="shared" si="0"/>
        <v>Clocktower</v>
      </c>
      <c r="H24" s="17" t="str">
        <f t="shared" si="1"/>
        <v>HOF</v>
      </c>
      <c r="I24" s="38" t="s">
        <v>6</v>
      </c>
    </row>
    <row r="25" spans="1:9" x14ac:dyDescent="0.25">
      <c r="A25" s="87"/>
      <c r="B25" s="36">
        <v>0.78125</v>
      </c>
      <c r="C25" s="37" t="s">
        <v>28</v>
      </c>
      <c r="D25" s="37">
        <v>25</v>
      </c>
      <c r="E25" s="37" t="s">
        <v>27</v>
      </c>
      <c r="F25" s="8">
        <v>11</v>
      </c>
      <c r="G25" s="10" t="str">
        <f t="shared" si="0"/>
        <v>Black Tie</v>
      </c>
      <c r="H25" s="17" t="str">
        <f t="shared" si="1"/>
        <v>Dirtbags</v>
      </c>
      <c r="I25" s="38" t="s">
        <v>7</v>
      </c>
    </row>
    <row r="26" spans="1:9" x14ac:dyDescent="0.25">
      <c r="A26" s="30"/>
      <c r="B26" s="31"/>
      <c r="C26" s="31"/>
      <c r="D26" s="31"/>
      <c r="E26" s="31"/>
      <c r="F26" s="32"/>
      <c r="G26" s="33"/>
      <c r="H26" s="34"/>
      <c r="I26" s="35"/>
    </row>
    <row r="27" spans="1:9" x14ac:dyDescent="0.25">
      <c r="A27" s="85" t="s">
        <v>35</v>
      </c>
      <c r="B27" s="36">
        <v>0.72916666666666663</v>
      </c>
      <c r="C27" s="37" t="s">
        <v>25</v>
      </c>
      <c r="D27" s="37">
        <v>14</v>
      </c>
      <c r="E27" s="37" t="s">
        <v>29</v>
      </c>
      <c r="F27" s="8">
        <v>10</v>
      </c>
      <c r="G27" s="10" t="str">
        <f t="shared" si="0"/>
        <v>HOF</v>
      </c>
      <c r="H27" s="17" t="str">
        <f t="shared" si="1"/>
        <v>Ballz Deep</v>
      </c>
      <c r="I27" s="38" t="s">
        <v>6</v>
      </c>
    </row>
    <row r="28" spans="1:9" x14ac:dyDescent="0.25">
      <c r="A28" s="86"/>
      <c r="B28" s="36">
        <v>0.78125</v>
      </c>
      <c r="C28" s="37" t="s">
        <v>27</v>
      </c>
      <c r="D28" s="37">
        <v>6</v>
      </c>
      <c r="E28" s="37" t="s">
        <v>26</v>
      </c>
      <c r="F28" s="8">
        <v>15</v>
      </c>
      <c r="G28" s="10" t="str">
        <f t="shared" si="0"/>
        <v>Clocktower</v>
      </c>
      <c r="H28" s="17" t="str">
        <f t="shared" si="1"/>
        <v>Dirtbags</v>
      </c>
      <c r="I28" s="38" t="s">
        <v>7</v>
      </c>
    </row>
    <row r="29" spans="1:9" x14ac:dyDescent="0.25">
      <c r="A29" s="87"/>
      <c r="B29" s="36">
        <v>0.78125</v>
      </c>
      <c r="C29" s="37" t="s">
        <v>29</v>
      </c>
      <c r="D29" s="37">
        <v>12</v>
      </c>
      <c r="E29" s="37" t="s">
        <v>28</v>
      </c>
      <c r="F29" s="8">
        <v>12</v>
      </c>
      <c r="G29" s="10" t="str">
        <f t="shared" si="0"/>
        <v>TIE</v>
      </c>
      <c r="H29" s="17" t="str">
        <f t="shared" si="1"/>
        <v>TIE</v>
      </c>
      <c r="I29" s="38" t="s">
        <v>6</v>
      </c>
    </row>
    <row r="30" spans="1:9" ht="15.75" thickBot="1" x14ac:dyDescent="0.3">
      <c r="A30" s="39"/>
      <c r="B30" s="40"/>
      <c r="C30" s="40"/>
      <c r="D30" s="40"/>
      <c r="E30" s="40"/>
      <c r="F30" s="41"/>
      <c r="G30" s="42"/>
      <c r="H30" s="43"/>
      <c r="I30" s="44"/>
    </row>
    <row r="31" spans="1:9" x14ac:dyDescent="0.25">
      <c r="G31" s="11" t="str">
        <f t="shared" si="0"/>
        <v/>
      </c>
      <c r="H31" s="11" t="str">
        <f t="shared" si="1"/>
        <v/>
      </c>
    </row>
    <row r="32" spans="1:9" x14ac:dyDescent="0.25">
      <c r="G32" s="11" t="str">
        <f t="shared" si="0"/>
        <v/>
      </c>
      <c r="H32" s="11" t="str">
        <f t="shared" si="1"/>
        <v/>
      </c>
    </row>
    <row r="33" spans="1:9" x14ac:dyDescent="0.25">
      <c r="G33" s="11" t="str">
        <f t="shared" si="0"/>
        <v/>
      </c>
      <c r="H33" s="11" t="str">
        <f t="shared" si="1"/>
        <v/>
      </c>
    </row>
    <row r="34" spans="1:9" ht="15.75" thickBot="1" x14ac:dyDescent="0.3">
      <c r="G34" s="11" t="str">
        <f t="shared" si="0"/>
        <v/>
      </c>
      <c r="H34" s="11" t="str">
        <f t="shared" si="1"/>
        <v/>
      </c>
    </row>
    <row r="35" spans="1:9" x14ac:dyDescent="0.25">
      <c r="A35" s="1" t="s">
        <v>1</v>
      </c>
      <c r="B35" s="2" t="s">
        <v>2</v>
      </c>
      <c r="C35" s="2" t="s">
        <v>3</v>
      </c>
      <c r="D35" s="2" t="s">
        <v>12</v>
      </c>
      <c r="E35" s="2" t="s">
        <v>4</v>
      </c>
      <c r="F35" s="3" t="s">
        <v>12</v>
      </c>
      <c r="G35" s="16" t="s">
        <v>14</v>
      </c>
      <c r="H35" s="15" t="s">
        <v>15</v>
      </c>
      <c r="I35" s="3" t="s">
        <v>5</v>
      </c>
    </row>
    <row r="36" spans="1:9" x14ac:dyDescent="0.25">
      <c r="A36" s="30"/>
      <c r="B36" s="31"/>
      <c r="C36" s="31"/>
      <c r="D36" s="31"/>
      <c r="E36" s="31"/>
      <c r="F36" s="32"/>
      <c r="G36" s="34"/>
      <c r="H36" s="46"/>
      <c r="I36" s="32"/>
    </row>
    <row r="37" spans="1:9" x14ac:dyDescent="0.25">
      <c r="A37" s="85" t="s">
        <v>36</v>
      </c>
      <c r="B37" s="36">
        <v>0.72916666666666663</v>
      </c>
      <c r="C37" s="6" t="s">
        <v>26</v>
      </c>
      <c r="D37" s="6">
        <v>15</v>
      </c>
      <c r="E37" s="6" t="s">
        <v>29</v>
      </c>
      <c r="F37" s="8">
        <v>16</v>
      </c>
      <c r="G37" s="17" t="str">
        <f t="shared" si="0"/>
        <v>Ballz Deep</v>
      </c>
      <c r="H37" s="25" t="str">
        <f t="shared" si="1"/>
        <v>Clocktower</v>
      </c>
      <c r="I37" s="38" t="s">
        <v>7</v>
      </c>
    </row>
    <row r="38" spans="1:9" x14ac:dyDescent="0.25">
      <c r="A38" s="86"/>
      <c r="B38" s="36">
        <v>0.78125</v>
      </c>
      <c r="C38" s="6" t="s">
        <v>28</v>
      </c>
      <c r="D38" s="6">
        <v>15</v>
      </c>
      <c r="E38" s="6" t="s">
        <v>27</v>
      </c>
      <c r="F38" s="8">
        <v>15</v>
      </c>
      <c r="G38" s="17" t="str">
        <f t="shared" si="0"/>
        <v>TIE</v>
      </c>
      <c r="H38" s="25" t="str">
        <f t="shared" si="1"/>
        <v>TIE</v>
      </c>
      <c r="I38" s="38" t="s">
        <v>6</v>
      </c>
    </row>
    <row r="39" spans="1:9" x14ac:dyDescent="0.25">
      <c r="A39" s="87"/>
      <c r="B39" s="36">
        <v>0.78125</v>
      </c>
      <c r="C39" s="6" t="s">
        <v>26</v>
      </c>
      <c r="D39" s="6">
        <v>17</v>
      </c>
      <c r="E39" s="6" t="s">
        <v>25</v>
      </c>
      <c r="F39" s="8">
        <v>15</v>
      </c>
      <c r="G39" s="17" t="str">
        <f t="shared" si="0"/>
        <v>Clocktower</v>
      </c>
      <c r="H39" s="25" t="str">
        <f t="shared" si="1"/>
        <v>HOF</v>
      </c>
      <c r="I39" s="38" t="s">
        <v>7</v>
      </c>
    </row>
    <row r="40" spans="1:9" x14ac:dyDescent="0.25">
      <c r="A40" s="30"/>
      <c r="B40" s="31"/>
      <c r="C40" s="31"/>
      <c r="D40" s="31"/>
      <c r="E40" s="31"/>
      <c r="F40" s="32"/>
      <c r="G40" s="34"/>
      <c r="H40" s="46"/>
      <c r="I40" s="32"/>
    </row>
    <row r="41" spans="1:9" x14ac:dyDescent="0.25">
      <c r="A41" s="85" t="s">
        <v>37</v>
      </c>
      <c r="B41" s="36">
        <v>0.72916666666666663</v>
      </c>
      <c r="C41" s="6" t="s">
        <v>28</v>
      </c>
      <c r="D41" s="6">
        <v>10</v>
      </c>
      <c r="E41" s="6" t="s">
        <v>26</v>
      </c>
      <c r="F41" s="8">
        <v>13</v>
      </c>
      <c r="G41" s="17" t="str">
        <f t="shared" si="0"/>
        <v>Clocktower</v>
      </c>
      <c r="H41" s="14" t="str">
        <f t="shared" si="1"/>
        <v>Black Tie</v>
      </c>
      <c r="I41" s="47" t="s">
        <v>6</v>
      </c>
    </row>
    <row r="42" spans="1:9" x14ac:dyDescent="0.25">
      <c r="A42" s="86"/>
      <c r="B42" s="36">
        <v>0.72916666666666663</v>
      </c>
      <c r="C42" s="6" t="s">
        <v>29</v>
      </c>
      <c r="D42" s="6">
        <v>23</v>
      </c>
      <c r="E42" s="6" t="s">
        <v>27</v>
      </c>
      <c r="F42" s="8">
        <v>14</v>
      </c>
      <c r="G42" s="17" t="str">
        <f t="shared" si="0"/>
        <v>Ballz Deep</v>
      </c>
      <c r="H42" s="14" t="str">
        <f t="shared" si="1"/>
        <v>Dirtbags</v>
      </c>
      <c r="I42" s="47" t="s">
        <v>7</v>
      </c>
    </row>
    <row r="43" spans="1:9" x14ac:dyDescent="0.25">
      <c r="A43" s="87"/>
      <c r="B43" s="36">
        <v>0.78125</v>
      </c>
      <c r="C43" s="6" t="s">
        <v>27</v>
      </c>
      <c r="D43" s="6">
        <v>14</v>
      </c>
      <c r="E43" s="6" t="s">
        <v>25</v>
      </c>
      <c r="F43" s="8">
        <v>16</v>
      </c>
      <c r="G43" s="17" t="str">
        <f t="shared" si="0"/>
        <v>HOF</v>
      </c>
      <c r="H43" s="14" t="str">
        <f t="shared" si="1"/>
        <v>Dirtbags</v>
      </c>
      <c r="I43" s="47" t="s">
        <v>7</v>
      </c>
    </row>
    <row r="44" spans="1:9" x14ac:dyDescent="0.25">
      <c r="A44" s="30"/>
      <c r="B44" s="31"/>
      <c r="C44" s="31"/>
      <c r="D44" s="31"/>
      <c r="E44" s="31"/>
      <c r="F44" s="32"/>
      <c r="G44" s="34"/>
      <c r="H44" s="46"/>
      <c r="I44" s="32"/>
    </row>
    <row r="45" spans="1:9" x14ac:dyDescent="0.25">
      <c r="A45" s="85" t="s">
        <v>38</v>
      </c>
      <c r="B45" s="36">
        <v>0.72916666666666663</v>
      </c>
      <c r="C45" s="37" t="s">
        <v>29</v>
      </c>
      <c r="D45" s="37">
        <v>8</v>
      </c>
      <c r="E45" s="37" t="s">
        <v>25</v>
      </c>
      <c r="F45" s="8">
        <v>14</v>
      </c>
      <c r="G45" s="17" t="str">
        <f t="shared" si="0"/>
        <v>HOF</v>
      </c>
      <c r="H45" s="14" t="str">
        <f t="shared" si="1"/>
        <v>Ballz Deep</v>
      </c>
      <c r="I45" s="47" t="s">
        <v>6</v>
      </c>
    </row>
    <row r="46" spans="1:9" x14ac:dyDescent="0.25">
      <c r="A46" s="86"/>
      <c r="B46" s="36">
        <v>0.72916666666666663</v>
      </c>
      <c r="C46" s="37" t="s">
        <v>26</v>
      </c>
      <c r="D46" s="37">
        <v>22</v>
      </c>
      <c r="E46" s="37" t="s">
        <v>27</v>
      </c>
      <c r="F46" s="8">
        <v>11</v>
      </c>
      <c r="G46" s="17" t="str">
        <f t="shared" si="0"/>
        <v>Clocktower</v>
      </c>
      <c r="H46" s="14" t="str">
        <f t="shared" si="1"/>
        <v>Dirtbags</v>
      </c>
      <c r="I46" s="47" t="s">
        <v>7</v>
      </c>
    </row>
    <row r="47" spans="1:9" x14ac:dyDescent="0.25">
      <c r="A47" s="87"/>
      <c r="B47" s="36">
        <v>0.78125</v>
      </c>
      <c r="C47" s="37" t="s">
        <v>25</v>
      </c>
      <c r="D47" s="37">
        <v>16</v>
      </c>
      <c r="E47" s="37" t="s">
        <v>28</v>
      </c>
      <c r="F47" s="8">
        <v>17</v>
      </c>
      <c r="G47" s="17" t="str">
        <f t="shared" si="0"/>
        <v>Black Tie</v>
      </c>
      <c r="H47" s="14" t="str">
        <f t="shared" si="1"/>
        <v>HOF</v>
      </c>
      <c r="I47" s="47" t="s">
        <v>6</v>
      </c>
    </row>
    <row r="48" spans="1:9" x14ac:dyDescent="0.25">
      <c r="A48" s="30"/>
      <c r="B48" s="31"/>
      <c r="C48" s="31"/>
      <c r="D48" s="31"/>
      <c r="E48" s="31"/>
      <c r="F48" s="32"/>
      <c r="G48" s="34"/>
      <c r="H48" s="46"/>
      <c r="I48" s="32"/>
    </row>
    <row r="49" spans="1:9" x14ac:dyDescent="0.25">
      <c r="A49" s="85" t="s">
        <v>39</v>
      </c>
      <c r="B49" s="36">
        <v>0.72916666666666663</v>
      </c>
      <c r="C49" s="6" t="s">
        <v>27</v>
      </c>
      <c r="D49" s="6">
        <v>5</v>
      </c>
      <c r="E49" s="6" t="s">
        <v>26</v>
      </c>
      <c r="F49" s="8">
        <v>12</v>
      </c>
      <c r="G49" s="17" t="str">
        <f t="shared" si="0"/>
        <v>Clocktower</v>
      </c>
      <c r="H49" s="14" t="str">
        <f t="shared" si="1"/>
        <v>Dirtbags</v>
      </c>
      <c r="I49" s="47" t="s">
        <v>6</v>
      </c>
    </row>
    <row r="50" spans="1:9" x14ac:dyDescent="0.25">
      <c r="A50" s="86"/>
      <c r="B50" s="36">
        <v>0.78125</v>
      </c>
      <c r="C50" s="6" t="s">
        <v>28</v>
      </c>
      <c r="D50" s="6">
        <v>5</v>
      </c>
      <c r="E50" s="6" t="s">
        <v>26</v>
      </c>
      <c r="F50" s="8">
        <v>17</v>
      </c>
      <c r="G50" s="17" t="str">
        <f t="shared" si="0"/>
        <v>Clocktower</v>
      </c>
      <c r="H50" s="14" t="str">
        <f t="shared" si="1"/>
        <v>Black Tie</v>
      </c>
      <c r="I50" s="47" t="s">
        <v>6</v>
      </c>
    </row>
    <row r="51" spans="1:9" x14ac:dyDescent="0.25">
      <c r="A51" s="87"/>
      <c r="B51" s="36">
        <v>0.78125</v>
      </c>
      <c r="C51" s="6" t="s">
        <v>25</v>
      </c>
      <c r="D51" s="6">
        <v>19</v>
      </c>
      <c r="E51" s="6" t="s">
        <v>29</v>
      </c>
      <c r="F51" s="8">
        <v>12</v>
      </c>
      <c r="G51" s="17" t="str">
        <f t="shared" si="0"/>
        <v>HOF</v>
      </c>
      <c r="H51" s="14" t="str">
        <f t="shared" si="1"/>
        <v>Ballz Deep</v>
      </c>
      <c r="I51" s="47" t="s">
        <v>7</v>
      </c>
    </row>
    <row r="52" spans="1:9" x14ac:dyDescent="0.25">
      <c r="A52" s="30"/>
      <c r="B52" s="31"/>
      <c r="C52" s="31"/>
      <c r="D52" s="31"/>
      <c r="E52" s="31"/>
      <c r="F52" s="32"/>
      <c r="G52" s="34"/>
      <c r="H52" s="46"/>
      <c r="I52" s="32"/>
    </row>
    <row r="53" spans="1:9" x14ac:dyDescent="0.25">
      <c r="A53" s="85" t="s">
        <v>24</v>
      </c>
      <c r="B53" s="36">
        <v>0.72916666666666663</v>
      </c>
      <c r="C53" s="6" t="s">
        <v>27</v>
      </c>
      <c r="D53" s="6">
        <v>7</v>
      </c>
      <c r="E53" s="6" t="s">
        <v>25</v>
      </c>
      <c r="F53" s="8">
        <v>0</v>
      </c>
      <c r="G53" s="17" t="str">
        <f t="shared" si="0"/>
        <v>Dirtbags</v>
      </c>
      <c r="H53" s="14" t="str">
        <f t="shared" si="1"/>
        <v>HOF</v>
      </c>
      <c r="I53" s="47" t="s">
        <v>6</v>
      </c>
    </row>
    <row r="54" spans="1:9" x14ac:dyDescent="0.25">
      <c r="A54" s="86"/>
      <c r="B54" s="36">
        <v>0.72916666666666663</v>
      </c>
      <c r="C54" s="6" t="s">
        <v>29</v>
      </c>
      <c r="D54" s="6">
        <v>12</v>
      </c>
      <c r="E54" s="6" t="s">
        <v>28</v>
      </c>
      <c r="F54" s="8">
        <v>14</v>
      </c>
      <c r="G54" s="17" t="str">
        <f t="shared" si="0"/>
        <v>Black Tie</v>
      </c>
      <c r="H54" s="14" t="str">
        <f t="shared" si="1"/>
        <v>Ballz Deep</v>
      </c>
      <c r="I54" s="47" t="s">
        <v>7</v>
      </c>
    </row>
    <row r="55" spans="1:9" ht="15.75" thickBot="1" x14ac:dyDescent="0.3">
      <c r="A55" s="39"/>
      <c r="B55" s="48"/>
      <c r="C55" s="48"/>
      <c r="D55" s="48"/>
      <c r="E55" s="48"/>
      <c r="F55" s="49"/>
      <c r="G55" s="43"/>
      <c r="H55" s="50"/>
      <c r="I55" s="41"/>
    </row>
  </sheetData>
  <autoFilter ref="K1:S6" xr:uid="{501D9A21-C2F5-4C7A-81A7-A92F01EB9D19}">
    <sortState xmlns:xlrd2="http://schemas.microsoft.com/office/spreadsheetml/2017/richdata2" ref="K2:S6">
      <sortCondition descending="1" ref="R1:R6"/>
    </sortState>
  </autoFilter>
  <mergeCells count="12">
    <mergeCell ref="A53:A54"/>
    <mergeCell ref="A23:A25"/>
    <mergeCell ref="A27:A29"/>
    <mergeCell ref="A37:A39"/>
    <mergeCell ref="A41:A43"/>
    <mergeCell ref="A45:A47"/>
    <mergeCell ref="A49:A51"/>
    <mergeCell ref="A3:A5"/>
    <mergeCell ref="A7:A9"/>
    <mergeCell ref="A11:A13"/>
    <mergeCell ref="A15:A17"/>
    <mergeCell ref="A19:A21"/>
  </mergeCells>
  <phoneticPr fontId="9" type="noConversion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720A-F62C-40BF-BA2F-16CB2B8087C2}">
  <dimension ref="A4:M24"/>
  <sheetViews>
    <sheetView zoomScaleNormal="100" workbookViewId="0">
      <selection activeCell="J31" sqref="J31"/>
    </sheetView>
  </sheetViews>
  <sheetFormatPr defaultColWidth="9.28515625" defaultRowHeight="15" x14ac:dyDescent="0.25"/>
  <cols>
    <col min="1" max="16384" width="9.28515625" style="7"/>
  </cols>
  <sheetData>
    <row r="4" spans="1:13" ht="15.75" thickBot="1" x14ac:dyDescent="0.3">
      <c r="A4" s="88"/>
      <c r="B4" s="88"/>
      <c r="C4" s="88"/>
      <c r="I4" s="93"/>
      <c r="J4" s="91"/>
      <c r="K4" s="91"/>
      <c r="L4" s="91"/>
      <c r="M4" s="91"/>
    </row>
    <row r="5" spans="1:13" ht="15.75" thickTop="1" x14ac:dyDescent="0.25">
      <c r="C5" s="54"/>
      <c r="I5" s="91"/>
      <c r="J5" s="91"/>
      <c r="K5" s="91"/>
      <c r="L5" s="91"/>
      <c r="M5" s="91"/>
    </row>
    <row r="6" spans="1:13" x14ac:dyDescent="0.25">
      <c r="D6" s="57"/>
    </row>
    <row r="7" spans="1:13" ht="15.75" thickBot="1" x14ac:dyDescent="0.3">
      <c r="A7" s="91"/>
      <c r="B7" s="91"/>
      <c r="C7" s="92"/>
      <c r="D7" s="58"/>
      <c r="E7" s="53"/>
      <c r="F7" s="53"/>
      <c r="G7" s="53"/>
      <c r="H7" s="53"/>
    </row>
    <row r="8" spans="1:13" ht="15.75" thickTop="1" x14ac:dyDescent="0.25">
      <c r="C8" s="55"/>
      <c r="H8" s="54"/>
    </row>
    <row r="9" spans="1:13" x14ac:dyDescent="0.25">
      <c r="C9" s="55"/>
      <c r="H9" s="55"/>
    </row>
    <row r="10" spans="1:13" ht="15.75" thickBot="1" x14ac:dyDescent="0.3">
      <c r="A10" s="88"/>
      <c r="B10" s="88"/>
      <c r="C10" s="89"/>
      <c r="H10" s="55"/>
    </row>
    <row r="11" spans="1:13" ht="15.75" thickTop="1" x14ac:dyDescent="0.25">
      <c r="H11" s="55"/>
    </row>
    <row r="12" spans="1:13" x14ac:dyDescent="0.25">
      <c r="H12" s="55"/>
    </row>
    <row r="13" spans="1:13" ht="15.75" thickBot="1" x14ac:dyDescent="0.3">
      <c r="F13" s="91"/>
      <c r="G13" s="91"/>
      <c r="H13" s="92"/>
      <c r="I13" s="58"/>
      <c r="J13" s="53"/>
      <c r="K13" s="53"/>
      <c r="L13" s="53"/>
    </row>
    <row r="14" spans="1:13" ht="16.5" thickTop="1" thickBot="1" x14ac:dyDescent="0.3">
      <c r="A14" s="88"/>
      <c r="B14" s="88"/>
      <c r="C14" s="88"/>
      <c r="H14" s="55"/>
    </row>
    <row r="15" spans="1:13" ht="15.75" thickTop="1" x14ac:dyDescent="0.25">
      <c r="C15" s="54"/>
      <c r="H15" s="55"/>
    </row>
    <row r="16" spans="1:13" x14ac:dyDescent="0.25">
      <c r="C16" s="55"/>
      <c r="H16" s="55"/>
    </row>
    <row r="17" spans="1:8" ht="15.75" thickBot="1" x14ac:dyDescent="0.3">
      <c r="A17" s="91"/>
      <c r="B17" s="91"/>
      <c r="C17" s="92"/>
      <c r="D17" s="58"/>
      <c r="E17" s="53"/>
      <c r="F17" s="53"/>
      <c r="H17" s="55"/>
    </row>
    <row r="18" spans="1:8" ht="15.75" thickTop="1" x14ac:dyDescent="0.25">
      <c r="C18" s="55"/>
      <c r="F18" s="54"/>
      <c r="H18" s="55"/>
    </row>
    <row r="19" spans="1:8" x14ac:dyDescent="0.25">
      <c r="C19" s="55"/>
      <c r="F19" s="55"/>
      <c r="H19" s="55"/>
    </row>
    <row r="20" spans="1:8" ht="15.75" thickBot="1" x14ac:dyDescent="0.3">
      <c r="A20" s="88"/>
      <c r="B20" s="88"/>
      <c r="C20" s="89"/>
      <c r="D20" s="90"/>
      <c r="E20" s="91"/>
      <c r="F20" s="92"/>
      <c r="G20" s="58"/>
      <c r="H20" s="56"/>
    </row>
    <row r="21" spans="1:8" ht="15.75" thickTop="1" x14ac:dyDescent="0.25">
      <c r="F21" s="55"/>
    </row>
    <row r="22" spans="1:8" x14ac:dyDescent="0.25">
      <c r="F22" s="55"/>
    </row>
    <row r="23" spans="1:8" ht="15.75" thickBot="1" x14ac:dyDescent="0.3">
      <c r="D23" s="88"/>
      <c r="E23" s="88"/>
      <c r="F23" s="89"/>
    </row>
    <row r="24" spans="1:8" ht="15.75" thickTop="1" x14ac:dyDescent="0.25"/>
  </sheetData>
  <mergeCells count="10">
    <mergeCell ref="A20:C20"/>
    <mergeCell ref="D23:F23"/>
    <mergeCell ref="D20:F20"/>
    <mergeCell ref="F13:H13"/>
    <mergeCell ref="I4:M5"/>
    <mergeCell ref="A17:C17"/>
    <mergeCell ref="A7:C7"/>
    <mergeCell ref="A4:C4"/>
    <mergeCell ref="A10:C10"/>
    <mergeCell ref="A14:C14"/>
  </mergeCells>
  <pageMargins left="0.7" right="0.7" top="0.75" bottom="0.75" header="0.3" footer="0.3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24FE-F5EC-40F7-8B92-A9C706E3FA51}">
  <dimension ref="B2:E8"/>
  <sheetViews>
    <sheetView zoomScale="130" zoomScaleNormal="130" workbookViewId="0">
      <selection activeCell="D21" sqref="D21"/>
    </sheetView>
  </sheetViews>
  <sheetFormatPr defaultRowHeight="15" x14ac:dyDescent="0.25"/>
  <cols>
    <col min="3" max="3" width="13.28515625" bestFit="1" customWidth="1"/>
    <col min="4" max="4" width="14.28515625" bestFit="1" customWidth="1"/>
    <col min="5" max="5" width="16.42578125" bestFit="1" customWidth="1"/>
  </cols>
  <sheetData>
    <row r="2" spans="2:5" x14ac:dyDescent="0.25">
      <c r="B2" s="5" t="s">
        <v>8</v>
      </c>
      <c r="C2" s="5" t="s">
        <v>9</v>
      </c>
      <c r="D2" s="5" t="s">
        <v>10</v>
      </c>
      <c r="E2" s="5"/>
    </row>
    <row r="3" spans="2:5" x14ac:dyDescent="0.25">
      <c r="C3" s="4"/>
      <c r="D3" s="4"/>
      <c r="E3" s="4"/>
    </row>
    <row r="4" spans="2:5" x14ac:dyDescent="0.25">
      <c r="C4" s="4"/>
      <c r="D4" s="4"/>
      <c r="E4" s="4"/>
    </row>
    <row r="5" spans="2:5" x14ac:dyDescent="0.25">
      <c r="C5" s="4"/>
      <c r="D5" s="4"/>
      <c r="E5" s="4"/>
    </row>
    <row r="6" spans="2:5" x14ac:dyDescent="0.25">
      <c r="C6" s="4"/>
      <c r="D6" s="4"/>
      <c r="E6" s="4"/>
    </row>
    <row r="7" spans="2:5" x14ac:dyDescent="0.25">
      <c r="C7" s="4"/>
      <c r="D7" s="4"/>
      <c r="E7" s="4"/>
    </row>
    <row r="8" spans="2:5" x14ac:dyDescent="0.25">
      <c r="C8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4B2E-1EC7-4343-B300-C0BF959D8DBD}">
  <dimension ref="C5:F32"/>
  <sheetViews>
    <sheetView workbookViewId="0">
      <selection activeCell="J33" sqref="J33"/>
    </sheetView>
  </sheetViews>
  <sheetFormatPr defaultRowHeight="15" x14ac:dyDescent="0.25"/>
  <cols>
    <col min="3" max="3" width="20.28515625" bestFit="1" customWidth="1"/>
  </cols>
  <sheetData>
    <row r="5" spans="3:6" x14ac:dyDescent="0.25">
      <c r="C5" s="94" t="s">
        <v>41</v>
      </c>
      <c r="D5" s="94"/>
      <c r="E5" s="94"/>
      <c r="F5" s="94"/>
    </row>
    <row r="6" spans="3:6" ht="15.75" thickBot="1" x14ac:dyDescent="0.3">
      <c r="C6" s="59"/>
      <c r="D6" s="59"/>
      <c r="E6" s="59"/>
      <c r="F6" s="59"/>
    </row>
    <row r="7" spans="3:6" x14ac:dyDescent="0.25">
      <c r="C7" s="61" t="s">
        <v>1</v>
      </c>
      <c r="D7" s="62" t="s">
        <v>2</v>
      </c>
      <c r="E7" s="62" t="s">
        <v>11</v>
      </c>
      <c r="F7" s="63" t="s">
        <v>40</v>
      </c>
    </row>
    <row r="8" spans="3:6" x14ac:dyDescent="0.25">
      <c r="C8" s="96"/>
      <c r="D8" s="79"/>
      <c r="E8" s="79"/>
      <c r="F8" s="80"/>
    </row>
    <row r="9" spans="3:6" x14ac:dyDescent="0.25">
      <c r="C9" s="95" t="s">
        <v>42</v>
      </c>
      <c r="D9" s="60" t="s">
        <v>47</v>
      </c>
      <c r="E9" s="60" t="s">
        <v>51</v>
      </c>
      <c r="F9" s="64">
        <v>1</v>
      </c>
    </row>
    <row r="10" spans="3:6" x14ac:dyDescent="0.25">
      <c r="C10" s="95"/>
      <c r="D10" s="60" t="s">
        <v>47</v>
      </c>
      <c r="E10" s="60" t="s">
        <v>50</v>
      </c>
      <c r="F10" s="64">
        <v>3</v>
      </c>
    </row>
    <row r="11" spans="3:6" x14ac:dyDescent="0.25">
      <c r="C11" s="95"/>
      <c r="D11" s="60" t="s">
        <v>48</v>
      </c>
      <c r="E11" s="60" t="s">
        <v>51</v>
      </c>
      <c r="F11" s="64">
        <v>1</v>
      </c>
    </row>
    <row r="12" spans="3:6" x14ac:dyDescent="0.25">
      <c r="C12" s="95"/>
      <c r="D12" s="60" t="s">
        <v>48</v>
      </c>
      <c r="E12" s="60" t="s">
        <v>50</v>
      </c>
      <c r="F12" s="64">
        <v>3</v>
      </c>
    </row>
    <row r="13" spans="3:6" x14ac:dyDescent="0.25">
      <c r="C13" s="96"/>
      <c r="D13" s="79"/>
      <c r="E13" s="79"/>
      <c r="F13" s="80"/>
    </row>
    <row r="14" spans="3:6" x14ac:dyDescent="0.25">
      <c r="C14" s="97" t="s">
        <v>43</v>
      </c>
      <c r="D14" s="98" t="s">
        <v>47</v>
      </c>
      <c r="E14" s="60" t="s">
        <v>49</v>
      </c>
      <c r="F14" s="100">
        <v>3</v>
      </c>
    </row>
    <row r="15" spans="3:6" x14ac:dyDescent="0.25">
      <c r="C15" s="97"/>
      <c r="D15" s="99"/>
      <c r="E15" s="60" t="s">
        <v>50</v>
      </c>
      <c r="F15" s="101"/>
    </row>
    <row r="16" spans="3:6" x14ac:dyDescent="0.25">
      <c r="C16" s="97"/>
      <c r="D16" s="98" t="s">
        <v>48</v>
      </c>
      <c r="E16" s="60" t="s">
        <v>49</v>
      </c>
      <c r="F16" s="100">
        <v>3</v>
      </c>
    </row>
    <row r="17" spans="3:6" x14ac:dyDescent="0.25">
      <c r="C17" s="97"/>
      <c r="D17" s="99"/>
      <c r="E17" s="60" t="s">
        <v>50</v>
      </c>
      <c r="F17" s="101"/>
    </row>
    <row r="18" spans="3:6" x14ac:dyDescent="0.25">
      <c r="C18" s="96"/>
      <c r="D18" s="79"/>
      <c r="E18" s="79"/>
      <c r="F18" s="80"/>
    </row>
    <row r="19" spans="3:6" x14ac:dyDescent="0.25">
      <c r="C19" s="97" t="s">
        <v>44</v>
      </c>
      <c r="D19" s="98" t="s">
        <v>47</v>
      </c>
      <c r="E19" s="60" t="s">
        <v>51</v>
      </c>
      <c r="F19" s="100">
        <v>3</v>
      </c>
    </row>
    <row r="20" spans="3:6" x14ac:dyDescent="0.25">
      <c r="C20" s="97"/>
      <c r="D20" s="99"/>
      <c r="E20" s="60" t="s">
        <v>49</v>
      </c>
      <c r="F20" s="101"/>
    </row>
    <row r="21" spans="3:6" x14ac:dyDescent="0.25">
      <c r="C21" s="97"/>
      <c r="D21" s="98" t="s">
        <v>48</v>
      </c>
      <c r="E21" s="60" t="s">
        <v>51</v>
      </c>
      <c r="F21" s="100">
        <v>3</v>
      </c>
    </row>
    <row r="22" spans="3:6" x14ac:dyDescent="0.25">
      <c r="C22" s="97"/>
      <c r="D22" s="99"/>
      <c r="E22" s="60" t="s">
        <v>49</v>
      </c>
      <c r="F22" s="101"/>
    </row>
    <row r="23" spans="3:6" x14ac:dyDescent="0.25">
      <c r="C23" s="96"/>
      <c r="D23" s="79"/>
      <c r="E23" s="79"/>
      <c r="F23" s="80"/>
    </row>
    <row r="24" spans="3:6" x14ac:dyDescent="0.25">
      <c r="C24" s="97" t="s">
        <v>45</v>
      </c>
      <c r="D24" s="98" t="s">
        <v>52</v>
      </c>
      <c r="E24" s="60" t="s">
        <v>49</v>
      </c>
      <c r="F24" s="100">
        <v>3</v>
      </c>
    </row>
    <row r="25" spans="3:6" x14ac:dyDescent="0.25">
      <c r="C25" s="97"/>
      <c r="D25" s="99"/>
      <c r="E25" s="60" t="s">
        <v>50</v>
      </c>
      <c r="F25" s="101"/>
    </row>
    <row r="26" spans="3:6" x14ac:dyDescent="0.25">
      <c r="C26" s="96"/>
      <c r="D26" s="79"/>
      <c r="E26" s="79"/>
      <c r="F26" s="80"/>
    </row>
    <row r="27" spans="3:6" x14ac:dyDescent="0.25">
      <c r="C27" s="97" t="s">
        <v>46</v>
      </c>
      <c r="D27" s="103" t="s">
        <v>52</v>
      </c>
      <c r="E27" s="60" t="s">
        <v>49</v>
      </c>
      <c r="F27" s="100">
        <v>3</v>
      </c>
    </row>
    <row r="28" spans="3:6" x14ac:dyDescent="0.25">
      <c r="C28" s="97"/>
      <c r="D28" s="99"/>
      <c r="E28" s="60" t="s">
        <v>51</v>
      </c>
      <c r="F28" s="101"/>
    </row>
    <row r="29" spans="3:6" x14ac:dyDescent="0.25">
      <c r="C29" s="96"/>
      <c r="D29" s="79"/>
      <c r="E29" s="79"/>
      <c r="F29" s="80"/>
    </row>
    <row r="30" spans="3:6" x14ac:dyDescent="0.25">
      <c r="C30" s="97" t="s">
        <v>53</v>
      </c>
      <c r="D30" s="103" t="s">
        <v>52</v>
      </c>
      <c r="E30" s="60" t="s">
        <v>49</v>
      </c>
      <c r="F30" s="100">
        <v>3</v>
      </c>
    </row>
    <row r="31" spans="3:6" x14ac:dyDescent="0.25">
      <c r="C31" s="97"/>
      <c r="D31" s="99"/>
      <c r="E31" s="60" t="s">
        <v>50</v>
      </c>
      <c r="F31" s="101"/>
    </row>
    <row r="32" spans="3:6" ht="15.75" thickBot="1" x14ac:dyDescent="0.3">
      <c r="C32" s="102"/>
      <c r="D32" s="76"/>
      <c r="E32" s="76"/>
      <c r="F32" s="77"/>
    </row>
  </sheetData>
  <mergeCells count="28">
    <mergeCell ref="C32:F32"/>
    <mergeCell ref="D19:D20"/>
    <mergeCell ref="F19:F20"/>
    <mergeCell ref="D21:D22"/>
    <mergeCell ref="F21:F22"/>
    <mergeCell ref="D24:D25"/>
    <mergeCell ref="F24:F25"/>
    <mergeCell ref="D27:D28"/>
    <mergeCell ref="F27:F28"/>
    <mergeCell ref="D30:D31"/>
    <mergeCell ref="F30:F31"/>
    <mergeCell ref="C27:C28"/>
    <mergeCell ref="C29:F29"/>
    <mergeCell ref="C30:C31"/>
    <mergeCell ref="C18:F18"/>
    <mergeCell ref="C19:C22"/>
    <mergeCell ref="C23:F23"/>
    <mergeCell ref="C24:C25"/>
    <mergeCell ref="C26:F26"/>
    <mergeCell ref="C5:F5"/>
    <mergeCell ref="C9:C12"/>
    <mergeCell ref="C8:F8"/>
    <mergeCell ref="C13:F13"/>
    <mergeCell ref="C14:C17"/>
    <mergeCell ref="D14:D15"/>
    <mergeCell ref="D16:D17"/>
    <mergeCell ref="F14:F15"/>
    <mergeCell ref="F16:F1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Coed League</vt:lpstr>
      <vt:lpstr>Wins and Losses</vt:lpstr>
      <vt:lpstr>Bracket</vt:lpstr>
      <vt:lpstr>Teams</vt:lpstr>
      <vt:lpstr>Umpires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Bell</dc:creator>
  <cp:lastModifiedBy>Sydney Schulz</cp:lastModifiedBy>
  <cp:lastPrinted>2025-02-07T02:22:17Z</cp:lastPrinted>
  <dcterms:created xsi:type="dcterms:W3CDTF">2015-06-05T18:17:20Z</dcterms:created>
  <dcterms:modified xsi:type="dcterms:W3CDTF">2025-02-07T02:22:22Z</dcterms:modified>
</cp:coreProperties>
</file>